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urner/Documents/OCTA YE 9-30-23/"/>
    </mc:Choice>
  </mc:AlternateContent>
  <xr:revisionPtr revIDLastSave="0" documentId="13_ncr:1_{30C1628D-517D-8547-BA53-37E045016F8F}" xr6:coauthVersionLast="45" xr6:coauthVersionMax="45" xr10:uidLastSave="{00000000-0000-0000-0000-000000000000}"/>
  <bookViews>
    <workbookView xWindow="0" yWindow="460" windowWidth="29040" windowHeight="15840" xr2:uid="{9E546706-228F-4019-83D4-AAC6E0A625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2" i="1" l="1"/>
  <c r="G127" i="1" l="1"/>
  <c r="C120" i="1"/>
  <c r="G138" i="1" l="1"/>
  <c r="G105" i="1" l="1"/>
  <c r="I30" i="1"/>
  <c r="I32" i="1" s="1"/>
  <c r="G30" i="1"/>
  <c r="I96" i="1" l="1"/>
  <c r="G96" i="1"/>
  <c r="I91" i="1"/>
  <c r="G91" i="1"/>
  <c r="I84" i="1"/>
  <c r="G84" i="1"/>
  <c r="G75" i="1"/>
  <c r="K75" i="1"/>
  <c r="I75" i="1"/>
  <c r="I61" i="1"/>
  <c r="G61" i="1"/>
  <c r="K42" i="1"/>
  <c r="I42" i="1"/>
  <c r="G42" i="1"/>
  <c r="K98" i="1" l="1"/>
  <c r="I98" i="1"/>
  <c r="I100" i="1" s="1"/>
  <c r="G98" i="1"/>
  <c r="C105" i="1"/>
  <c r="C96" i="1"/>
  <c r="C91" i="1"/>
  <c r="C84" i="1"/>
  <c r="C75" i="1"/>
  <c r="C61" i="1"/>
  <c r="C42" i="1"/>
  <c r="C30" i="1"/>
  <c r="C12" i="1"/>
  <c r="C98" i="1" l="1"/>
  <c r="C32" i="1"/>
  <c r="C100" i="1" l="1"/>
  <c r="C108" i="1" s="1"/>
  <c r="C112" i="1" s="1"/>
  <c r="K12" i="1"/>
  <c r="K32" i="1" s="1"/>
  <c r="G12" i="1"/>
  <c r="G32" i="1" s="1"/>
  <c r="G100" i="1" s="1"/>
  <c r="G108" i="1" s="1"/>
  <c r="E105" i="1" l="1"/>
  <c r="E30" i="1" l="1"/>
  <c r="E12" i="1"/>
  <c r="E42" i="1" l="1"/>
  <c r="E32" i="1"/>
  <c r="E84" i="1"/>
  <c r="E75" i="1"/>
  <c r="E61" i="1"/>
  <c r="E96" i="1"/>
  <c r="E91" i="1"/>
  <c r="E98" i="1" l="1"/>
  <c r="E100" i="1" s="1"/>
  <c r="E108" i="1" s="1"/>
</calcChain>
</file>

<file path=xl/sharedStrings.xml><?xml version="1.0" encoding="utf-8"?>
<sst xmlns="http://schemas.openxmlformats.org/spreadsheetml/2006/main" count="150" uniqueCount="113">
  <si>
    <t>OCTA</t>
  </si>
  <si>
    <t>NPS</t>
  </si>
  <si>
    <t>Total</t>
  </si>
  <si>
    <t>FYE 9/30/22</t>
  </si>
  <si>
    <t>Administration Fee (Processing Grant Paperwork)</t>
  </si>
  <si>
    <t>Association Manager</t>
  </si>
  <si>
    <t>Leadership, Vol. Travel Support (Inc. travel of Assn Mgr)</t>
  </si>
  <si>
    <t>Web Site/Digital Media</t>
  </si>
  <si>
    <t xml:space="preserve">    Total NPS Grants</t>
  </si>
  <si>
    <t>Annual Fund Drive-Operations</t>
  </si>
  <si>
    <t>Books and Mdse - Revenue</t>
  </si>
  <si>
    <t>Convention - Revenue</t>
  </si>
  <si>
    <t xml:space="preserve">     Mid Winter Symposium, San Diego</t>
  </si>
  <si>
    <t xml:space="preserve">     Annual Convention, Casper</t>
  </si>
  <si>
    <t>Dues</t>
  </si>
  <si>
    <t>Endowment and Memorial Contributions</t>
  </si>
  <si>
    <t>Life Memberships</t>
  </si>
  <si>
    <t>News from the Plains - Ads</t>
  </si>
  <si>
    <t>Other Income (Amazon, Interest, etc.)</t>
  </si>
  <si>
    <t>Overland Journal - Ads</t>
  </si>
  <si>
    <t>Overland Journal Subscriptions</t>
  </si>
  <si>
    <t>Paper Trail</t>
  </si>
  <si>
    <t>Total Revenue and Support</t>
  </si>
  <si>
    <t>Gross Revenues</t>
  </si>
  <si>
    <t>EXPENSES</t>
  </si>
  <si>
    <t xml:space="preserve">Legal </t>
  </si>
  <si>
    <t>Meetings-Paid by OCTA</t>
  </si>
  <si>
    <t xml:space="preserve">Total </t>
  </si>
  <si>
    <t>Committees:</t>
  </si>
  <si>
    <t>Awards</t>
  </si>
  <si>
    <t>Books and Mdse - Costs</t>
  </si>
  <si>
    <t>Convention - Costs</t>
  </si>
  <si>
    <t>Collections</t>
  </si>
  <si>
    <t>Donations – NFTM</t>
  </si>
  <si>
    <t xml:space="preserve">Educational Outreach </t>
  </si>
  <si>
    <t>Ed Publications &amp; Awards</t>
  </si>
  <si>
    <t>Fund Raising</t>
  </si>
  <si>
    <t>Hall of Fame</t>
  </si>
  <si>
    <t>Partnership Natl. Trails Sys. Membership</t>
  </si>
  <si>
    <t xml:space="preserve">Public Relations &amp; Marketing </t>
  </si>
  <si>
    <t>Policy/Procedure Manual  (GOVERNANCE)</t>
  </si>
  <si>
    <t xml:space="preserve">Website </t>
  </si>
  <si>
    <t>Admin and Management</t>
  </si>
  <si>
    <t>Western Representative  - NPS</t>
  </si>
  <si>
    <t>Western Representative  - OCTA</t>
  </si>
  <si>
    <t>Membership Support</t>
  </si>
  <si>
    <t>Comoptroller Review Cost</t>
  </si>
  <si>
    <t>Loomis Fund/Preservation possibilities</t>
  </si>
  <si>
    <t>Archaeology</t>
  </si>
  <si>
    <t xml:space="preserve">Graves and Sites </t>
  </si>
  <si>
    <t xml:space="preserve">Preservation </t>
  </si>
  <si>
    <t>Publications</t>
  </si>
  <si>
    <t>Miscellaneous</t>
  </si>
  <si>
    <t>Publication under New initiative</t>
  </si>
  <si>
    <t>News From the Plains</t>
  </si>
  <si>
    <t>Overland Journal</t>
  </si>
  <si>
    <t>Other</t>
  </si>
  <si>
    <t>Capital Equipment - Inactive</t>
  </si>
  <si>
    <t>OCTA Store</t>
  </si>
  <si>
    <t>TOTAL EXPENSES</t>
  </si>
  <si>
    <t xml:space="preserve">Funds to complete Programs that are to be further advanced </t>
  </si>
  <si>
    <t>FYE 9/30/23</t>
  </si>
  <si>
    <t xml:space="preserve">Mid Year Fund Raiser </t>
  </si>
  <si>
    <t xml:space="preserve">     Mid Winter Symposium</t>
  </si>
  <si>
    <t xml:space="preserve">     Annual Convention</t>
  </si>
  <si>
    <t>HDQ/Payroll/Taxes/Benefits -OCTA</t>
  </si>
  <si>
    <t>HDQ/Payroll/Taxes/Benefits -NPS (grant paperwork)</t>
  </si>
  <si>
    <t>Actual</t>
  </si>
  <si>
    <t>9 months</t>
  </si>
  <si>
    <t>Non-operating income</t>
  </si>
  <si>
    <t xml:space="preserve">Trail Mapping </t>
  </si>
  <si>
    <t>Assoc. Mgr -  Comp and Exp Paid by NPS Grant</t>
  </si>
  <si>
    <t>Assoc. Mgr - Exp Paid by OCTA (not compensation)</t>
  </si>
  <si>
    <t>Preservation Officer</t>
  </si>
  <si>
    <t>OCTA BUDGET</t>
  </si>
  <si>
    <t>Budget</t>
  </si>
  <si>
    <t xml:space="preserve">Western Representative </t>
  </si>
  <si>
    <t>Feasibility Study Expense</t>
  </si>
  <si>
    <t>O7</t>
  </si>
  <si>
    <t>class</t>
  </si>
  <si>
    <t xml:space="preserve">Board and Officers </t>
  </si>
  <si>
    <t>Association Operations &amp; Expense OO, 41 and 42</t>
  </si>
  <si>
    <t>Website NPS</t>
  </si>
  <si>
    <t>79&amp;80</t>
  </si>
  <si>
    <t>var</t>
  </si>
  <si>
    <t>OO</t>
  </si>
  <si>
    <t>O1</t>
  </si>
  <si>
    <t>x</t>
  </si>
  <si>
    <t>Association Operations &amp; Expense NPS</t>
  </si>
  <si>
    <t>Trail Mapping and Marking NPS</t>
  </si>
  <si>
    <t>Trail Mapping and Marking OCTA</t>
  </si>
  <si>
    <t xml:space="preserve">   for 5 year plan </t>
  </si>
  <si>
    <t>JoaL</t>
  </si>
  <si>
    <t>JoaL Project</t>
  </si>
  <si>
    <t>Contributions received through 6/30/22</t>
  </si>
  <si>
    <t>Expenses</t>
  </si>
  <si>
    <t>Fund raising</t>
  </si>
  <si>
    <t>New publication initative</t>
  </si>
  <si>
    <t>Education outreach</t>
  </si>
  <si>
    <t>Net loss from regular operations</t>
  </si>
  <si>
    <t>Net loss before feasibility study expenses</t>
  </si>
  <si>
    <t>Net Loss per QB, excluding endowment fund losses</t>
  </si>
  <si>
    <t>Travel - Paid by NPS Grant    (Includes Assoc Mgr Travel)</t>
  </si>
  <si>
    <t>PNTS Trails Liaison (primarily travel)</t>
  </si>
  <si>
    <t>Preservation</t>
  </si>
  <si>
    <t>Marketing 1/3</t>
  </si>
  <si>
    <t>General</t>
  </si>
  <si>
    <t>O</t>
  </si>
  <si>
    <t xml:space="preserve">Pledges </t>
  </si>
  <si>
    <t xml:space="preserve">Additional revenue needed </t>
  </si>
  <si>
    <t>Contribution received in July</t>
  </si>
  <si>
    <t>Contributions received to date</t>
  </si>
  <si>
    <t xml:space="preserve">       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</si>
</sst>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\-??_);_(@_)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69">
    <xf numFmtId="0" fontId="0" fillId="0" borderId="0" xfId="0"/>
    <xf numFmtId="0" fontId="15" fillId="0" borderId="0" xfId="0" applyFont="1" applyAlignment="1">
      <alignment horizontal="center"/>
    </xf>
    <xf numFmtId="0" fontId="16" fillId="0" borderId="0" xfId="0" applyFont="1"/>
    <xf numFmtId="14" fontId="15" fillId="0" borderId="0" xfId="0" applyNumberFormat="1" applyFont="1"/>
    <xf numFmtId="0" fontId="15" fillId="0" borderId="0" xfId="0" applyFont="1"/>
    <xf numFmtId="3" fontId="18" fillId="0" borderId="0" xfId="0" applyNumberFormat="1" applyFont="1"/>
    <xf numFmtId="3" fontId="16" fillId="0" borderId="0" xfId="0" applyNumberFormat="1" applyFont="1"/>
    <xf numFmtId="164" fontId="15" fillId="0" borderId="1" xfId="1" applyNumberFormat="1" applyFont="1" applyFill="1" applyBorder="1"/>
    <xf numFmtId="3" fontId="15" fillId="0" borderId="1" xfId="0" applyNumberFormat="1" applyFont="1" applyBorder="1"/>
    <xf numFmtId="0" fontId="16" fillId="0" borderId="0" xfId="0" applyFont="1" applyFill="1"/>
    <xf numFmtId="3" fontId="16" fillId="0" borderId="0" xfId="0" applyNumberFormat="1" applyFont="1" applyFill="1"/>
    <xf numFmtId="0" fontId="17" fillId="0" borderId="0" xfId="0" applyFont="1" applyFill="1"/>
    <xf numFmtId="0" fontId="13" fillId="0" borderId="0" xfId="0" applyFont="1"/>
    <xf numFmtId="0" fontId="16" fillId="0" borderId="0" xfId="0" applyFont="1" applyBorder="1"/>
    <xf numFmtId="0" fontId="12" fillId="0" borderId="0" xfId="0" applyFont="1"/>
    <xf numFmtId="3" fontId="15" fillId="0" borderId="0" xfId="0" applyNumberFormat="1" applyFont="1" applyBorder="1"/>
    <xf numFmtId="3" fontId="16" fillId="0" borderId="0" xfId="0" applyNumberFormat="1" applyFont="1" applyBorder="1"/>
    <xf numFmtId="164" fontId="15" fillId="0" borderId="0" xfId="1" applyNumberFormat="1" applyFont="1" applyFill="1" applyBorder="1"/>
    <xf numFmtId="164" fontId="17" fillId="0" borderId="0" xfId="1" applyNumberFormat="1" applyFont="1" applyFill="1" applyBorder="1"/>
    <xf numFmtId="0" fontId="20" fillId="0" borderId="0" xfId="0" applyFont="1" applyAlignment="1">
      <alignment horizontal="center"/>
    </xf>
    <xf numFmtId="0" fontId="12" fillId="0" borderId="0" xfId="0" applyFont="1" applyFill="1"/>
    <xf numFmtId="0" fontId="18" fillId="0" borderId="0" xfId="0" applyFont="1" applyFill="1"/>
    <xf numFmtId="0" fontId="18" fillId="0" borderId="0" xfId="0" applyFont="1"/>
    <xf numFmtId="165" fontId="20" fillId="0" borderId="1" xfId="1" applyNumberFormat="1" applyFont="1" applyBorder="1"/>
    <xf numFmtId="165" fontId="16" fillId="0" borderId="0" xfId="1" applyNumberFormat="1" applyFont="1"/>
    <xf numFmtId="164" fontId="15" fillId="0" borderId="2" xfId="1" applyNumberFormat="1" applyFont="1" applyFill="1" applyBorder="1"/>
    <xf numFmtId="164" fontId="17" fillId="0" borderId="2" xfId="1" applyNumberFormat="1" applyFont="1" applyFill="1" applyBorder="1"/>
    <xf numFmtId="14" fontId="20" fillId="0" borderId="0" xfId="0" applyNumberFormat="1" applyFont="1" applyAlignment="1">
      <alignment horizontal="center"/>
    </xf>
    <xf numFmtId="0" fontId="15" fillId="0" borderId="0" xfId="0" applyFont="1" applyBorder="1"/>
    <xf numFmtId="0" fontId="12" fillId="0" borderId="0" xfId="0" applyFont="1" applyBorder="1"/>
    <xf numFmtId="0" fontId="19" fillId="0" borderId="0" xfId="0" applyFont="1" applyBorder="1"/>
    <xf numFmtId="0" fontId="11" fillId="0" borderId="0" xfId="0" applyFont="1" applyBorder="1"/>
    <xf numFmtId="3" fontId="16" fillId="0" borderId="2" xfId="0" applyNumberFormat="1" applyFont="1" applyBorder="1"/>
    <xf numFmtId="0" fontId="20" fillId="0" borderId="0" xfId="0" applyFont="1" applyBorder="1"/>
    <xf numFmtId="165" fontId="16" fillId="0" borderId="0" xfId="1" applyNumberFormat="1" applyFont="1" applyBorder="1"/>
    <xf numFmtId="165" fontId="16" fillId="0" borderId="0" xfId="1" applyNumberFormat="1" applyFont="1" applyFill="1"/>
    <xf numFmtId="165" fontId="16" fillId="0" borderId="2" xfId="1" applyNumberFormat="1" applyFont="1" applyBorder="1"/>
    <xf numFmtId="165" fontId="20" fillId="0" borderId="0" xfId="1" applyNumberFormat="1" applyFont="1"/>
    <xf numFmtId="0" fontId="10" fillId="0" borderId="0" xfId="0" applyFont="1"/>
    <xf numFmtId="3" fontId="20" fillId="0" borderId="1" xfId="0" applyNumberFormat="1" applyFont="1" applyBorder="1"/>
    <xf numFmtId="3" fontId="20" fillId="0" borderId="0" xfId="0" applyNumberFormat="1" applyFont="1" applyBorder="1"/>
    <xf numFmtId="0" fontId="9" fillId="0" borderId="0" xfId="0" applyFont="1"/>
    <xf numFmtId="0" fontId="8" fillId="0" borderId="0" xfId="0" applyFont="1"/>
    <xf numFmtId="165" fontId="20" fillId="0" borderId="0" xfId="1" applyNumberFormat="1" applyFont="1" applyBorder="1"/>
    <xf numFmtId="0" fontId="7" fillId="0" borderId="0" xfId="0" applyFont="1"/>
    <xf numFmtId="0" fontId="20" fillId="0" borderId="0" xfId="0" applyFont="1" applyBorder="1" applyAlignment="1">
      <alignment horizontal="center"/>
    </xf>
    <xf numFmtId="0" fontId="18" fillId="0" borderId="0" xfId="0" applyFont="1" applyBorder="1"/>
    <xf numFmtId="165" fontId="21" fillId="0" borderId="0" xfId="1" applyNumberFormat="1" applyFont="1" applyBorder="1"/>
    <xf numFmtId="165" fontId="21" fillId="0" borderId="3" xfId="0" applyNumberFormat="1" applyFont="1" applyBorder="1"/>
    <xf numFmtId="0" fontId="20" fillId="0" borderId="0" xfId="0" applyFont="1"/>
    <xf numFmtId="0" fontId="6" fillId="0" borderId="0" xfId="0" applyFont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5" fontId="6" fillId="0" borderId="0" xfId="1" applyNumberFormat="1" applyFont="1"/>
    <xf numFmtId="165" fontId="6" fillId="0" borderId="0" xfId="1" applyNumberFormat="1" applyFont="1" applyFill="1"/>
    <xf numFmtId="165" fontId="21" fillId="0" borderId="3" xfId="1" applyNumberFormat="1" applyFont="1" applyBorder="1"/>
    <xf numFmtId="0" fontId="16" fillId="0" borderId="2" xfId="0" applyFont="1" applyBorder="1"/>
    <xf numFmtId="165" fontId="5" fillId="0" borderId="0" xfId="1" applyNumberFormat="1" applyFont="1"/>
    <xf numFmtId="165" fontId="5" fillId="0" borderId="0" xfId="1" applyNumberFormat="1" applyFont="1" applyFill="1"/>
    <xf numFmtId="0" fontId="4" fillId="0" borderId="0" xfId="0" applyFont="1" applyFill="1"/>
    <xf numFmtId="165" fontId="21" fillId="0" borderId="0" xfId="0" applyNumberFormat="1" applyFont="1" applyBorder="1"/>
    <xf numFmtId="0" fontId="3" fillId="0" borderId="0" xfId="0" applyFont="1" applyFill="1"/>
    <xf numFmtId="0" fontId="2" fillId="0" borderId="0" xfId="0" applyFont="1"/>
    <xf numFmtId="165" fontId="16" fillId="0" borderId="4" xfId="1" applyNumberFormat="1" applyFont="1" applyBorder="1"/>
    <xf numFmtId="0" fontId="1" fillId="0" borderId="0" xfId="0" applyFont="1"/>
    <xf numFmtId="165" fontId="22" fillId="0" borderId="0" xfId="0" applyNumberFormat="1" applyFont="1" applyBorder="1"/>
    <xf numFmtId="165" fontId="22" fillId="0" borderId="2" xfId="0" applyNumberFormat="1" applyFont="1" applyBorder="1"/>
    <xf numFmtId="165" fontId="22" fillId="0" borderId="4" xfId="0" applyNumberFormat="1" applyFont="1" applyBorder="1"/>
    <xf numFmtId="165" fontId="22" fillId="0" borderId="0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65F93-AC00-470D-ABCB-545A588BBAD7}">
  <sheetPr>
    <pageSetUpPr fitToPage="1"/>
  </sheetPr>
  <dimension ref="A1:P331"/>
  <sheetViews>
    <sheetView tabSelected="1" workbookViewId="0">
      <pane xSplit="2" ySplit="3" topLeftCell="C124" activePane="bottomRight" state="frozen"/>
      <selection pane="topRight" activeCell="C1" sqref="C1"/>
      <selection pane="bottomLeft" activeCell="A4" sqref="A4"/>
      <selection pane="bottomRight" activeCell="M133" sqref="M133"/>
    </sheetView>
  </sheetViews>
  <sheetFormatPr baseColWidth="10" defaultColWidth="9.1640625" defaultRowHeight="26" customHeight="1" x14ac:dyDescent="0.2"/>
  <cols>
    <col min="1" max="1" width="53.1640625" style="2" customWidth="1"/>
    <col min="2" max="2" width="6.5" style="2" customWidth="1"/>
    <col min="3" max="3" width="12.33203125" style="2" customWidth="1"/>
    <col min="4" max="4" width="2" style="2" customWidth="1"/>
    <col min="5" max="5" width="13.1640625" style="2" bestFit="1" customWidth="1"/>
    <col min="6" max="6" width="1.83203125" style="2" customWidth="1"/>
    <col min="7" max="7" width="13" style="2" customWidth="1"/>
    <col min="8" max="8" width="3" style="2" customWidth="1"/>
    <col min="9" max="9" width="14.5" style="2" customWidth="1"/>
    <col min="10" max="10" width="2.33203125" style="2" customWidth="1"/>
    <col min="11" max="11" width="13.5" style="2" customWidth="1"/>
    <col min="12" max="12" width="2" style="2" customWidth="1"/>
    <col min="13" max="13" width="15.1640625" style="2" customWidth="1"/>
    <col min="14" max="16384" width="9.1640625" style="2"/>
  </cols>
  <sheetData>
    <row r="1" spans="1:12" ht="26" customHeight="1" x14ac:dyDescent="0.2">
      <c r="A1" s="1" t="s">
        <v>74</v>
      </c>
      <c r="B1" s="1"/>
      <c r="C1" s="19" t="s">
        <v>67</v>
      </c>
      <c r="D1" s="1"/>
      <c r="E1" s="45" t="s">
        <v>75</v>
      </c>
      <c r="F1" s="13"/>
      <c r="G1" s="19" t="s">
        <v>75</v>
      </c>
    </row>
    <row r="2" spans="1:12" ht="26" customHeight="1" x14ac:dyDescent="0.2">
      <c r="A2" s="1"/>
      <c r="B2" s="1"/>
      <c r="C2" s="19" t="s">
        <v>68</v>
      </c>
      <c r="D2" s="1"/>
      <c r="E2" s="1" t="s">
        <v>2</v>
      </c>
      <c r="F2" s="1"/>
      <c r="G2" s="19" t="s">
        <v>2</v>
      </c>
      <c r="I2" s="49" t="s">
        <v>61</v>
      </c>
      <c r="J2" s="49"/>
      <c r="K2" s="49" t="s">
        <v>61</v>
      </c>
    </row>
    <row r="3" spans="1:12" ht="26" customHeight="1" x14ac:dyDescent="0.2">
      <c r="A3" s="1"/>
      <c r="B3" s="1"/>
      <c r="C3" s="27">
        <v>44742</v>
      </c>
      <c r="D3" s="1"/>
      <c r="E3" s="1" t="s">
        <v>3</v>
      </c>
      <c r="F3" s="1"/>
      <c r="G3" s="19" t="s">
        <v>61</v>
      </c>
      <c r="I3" s="19" t="s">
        <v>0</v>
      </c>
      <c r="K3" s="19" t="s">
        <v>1</v>
      </c>
    </row>
    <row r="4" spans="1:12" ht="26" customHeight="1" x14ac:dyDescent="0.2">
      <c r="A4" s="1"/>
      <c r="B4" s="1"/>
      <c r="C4" s="27"/>
      <c r="D4" s="1"/>
      <c r="E4" s="1"/>
      <c r="F4" s="1"/>
      <c r="G4" s="19"/>
      <c r="I4" s="19"/>
      <c r="K4" s="19"/>
    </row>
    <row r="5" spans="1:12" ht="26" customHeight="1" x14ac:dyDescent="0.2">
      <c r="A5" s="3"/>
      <c r="B5" s="3"/>
      <c r="C5" s="24"/>
      <c r="D5" s="3"/>
      <c r="E5" s="4"/>
      <c r="F5" s="4"/>
      <c r="G5" s="24"/>
      <c r="H5" s="24"/>
      <c r="I5" s="24"/>
      <c r="J5" s="24"/>
      <c r="K5" s="24"/>
      <c r="L5" s="24"/>
    </row>
    <row r="6" spans="1:12" ht="26" customHeight="1" x14ac:dyDescent="0.2">
      <c r="A6" s="2" t="s">
        <v>4</v>
      </c>
      <c r="C6" s="24">
        <v>5550</v>
      </c>
      <c r="E6" s="5">
        <v>7400</v>
      </c>
      <c r="F6" s="5"/>
      <c r="G6" s="24">
        <v>7400</v>
      </c>
      <c r="H6" s="24"/>
      <c r="I6" s="24"/>
      <c r="J6" s="24"/>
      <c r="K6" s="24">
        <v>7400</v>
      </c>
      <c r="L6" s="24"/>
    </row>
    <row r="7" spans="1:12" ht="26" customHeight="1" x14ac:dyDescent="0.2">
      <c r="A7" s="2" t="s">
        <v>5</v>
      </c>
      <c r="C7" s="24">
        <v>66781</v>
      </c>
      <c r="E7" s="6">
        <v>88600</v>
      </c>
      <c r="F7" s="6"/>
      <c r="G7" s="24">
        <v>90192</v>
      </c>
      <c r="H7" s="24"/>
      <c r="I7" s="24"/>
      <c r="J7" s="24"/>
      <c r="K7" s="24">
        <v>90192</v>
      </c>
      <c r="L7" s="24"/>
    </row>
    <row r="8" spans="1:12" ht="26" customHeight="1" x14ac:dyDescent="0.2">
      <c r="A8" s="2" t="s">
        <v>6</v>
      </c>
      <c r="B8" s="14"/>
      <c r="C8" s="24">
        <v>24302</v>
      </c>
      <c r="D8" s="14"/>
      <c r="E8" s="6">
        <v>28000</v>
      </c>
      <c r="F8" s="6"/>
      <c r="G8" s="24">
        <v>24000</v>
      </c>
      <c r="H8" s="24"/>
      <c r="I8" s="24"/>
      <c r="J8" s="24"/>
      <c r="K8" s="24">
        <v>24000</v>
      </c>
      <c r="L8" s="24"/>
    </row>
    <row r="9" spans="1:12" ht="26" customHeight="1" x14ac:dyDescent="0.2">
      <c r="A9" s="2" t="s">
        <v>7</v>
      </c>
      <c r="C9" s="24">
        <v>5100</v>
      </c>
      <c r="E9" s="6">
        <v>6000</v>
      </c>
      <c r="F9" s="6"/>
      <c r="G9" s="24">
        <v>6000</v>
      </c>
      <c r="H9" s="24"/>
      <c r="I9" s="24"/>
      <c r="J9" s="24"/>
      <c r="K9" s="24">
        <v>6000</v>
      </c>
      <c r="L9" s="24"/>
    </row>
    <row r="10" spans="1:12" ht="26" customHeight="1" x14ac:dyDescent="0.2">
      <c r="A10" s="38" t="s">
        <v>70</v>
      </c>
      <c r="C10" s="24">
        <v>13561</v>
      </c>
      <c r="E10" s="6">
        <v>0</v>
      </c>
      <c r="F10" s="6"/>
      <c r="G10" s="24"/>
      <c r="H10" s="24"/>
      <c r="I10" s="24"/>
      <c r="J10" s="24"/>
      <c r="K10" s="24"/>
      <c r="L10" s="24"/>
    </row>
    <row r="11" spans="1:12" ht="26" customHeight="1" x14ac:dyDescent="0.2">
      <c r="A11" s="44" t="s">
        <v>76</v>
      </c>
      <c r="C11" s="36">
        <v>15562</v>
      </c>
      <c r="E11" s="6">
        <v>18600</v>
      </c>
      <c r="F11" s="6"/>
      <c r="G11" s="36">
        <v>18975</v>
      </c>
      <c r="H11" s="24"/>
      <c r="I11" s="36"/>
      <c r="J11" s="24"/>
      <c r="K11" s="36">
        <v>18975</v>
      </c>
      <c r="L11" s="24"/>
    </row>
    <row r="12" spans="1:12" ht="26" customHeight="1" x14ac:dyDescent="0.2">
      <c r="A12" s="4" t="s">
        <v>8</v>
      </c>
      <c r="B12" s="4"/>
      <c r="C12" s="23">
        <f>SUM(C6:C11)</f>
        <v>130856</v>
      </c>
      <c r="D12" s="4"/>
      <c r="E12" s="8">
        <f>SUM(E6:E11)</f>
        <v>148600</v>
      </c>
      <c r="F12" s="15"/>
      <c r="G12" s="23">
        <f>SUM(G6:G11)</f>
        <v>146567</v>
      </c>
      <c r="H12" s="37"/>
      <c r="I12" s="23">
        <v>0</v>
      </c>
      <c r="J12" s="37"/>
      <c r="K12" s="23">
        <f>SUM(K6:K11)</f>
        <v>146567</v>
      </c>
      <c r="L12" s="37"/>
    </row>
    <row r="13" spans="1:12" ht="26" customHeight="1" x14ac:dyDescent="0.2">
      <c r="C13" s="24"/>
      <c r="G13" s="24"/>
      <c r="H13" s="24"/>
      <c r="I13" s="24"/>
      <c r="J13" s="24"/>
      <c r="K13" s="24"/>
      <c r="L13" s="24"/>
    </row>
    <row r="14" spans="1:12" ht="26" customHeight="1" x14ac:dyDescent="0.2">
      <c r="C14" s="24"/>
      <c r="G14" s="24"/>
      <c r="H14" s="24"/>
      <c r="I14" s="24"/>
      <c r="J14" s="24"/>
      <c r="K14" s="24"/>
      <c r="L14" s="24"/>
    </row>
    <row r="15" spans="1:12" ht="26" customHeight="1" x14ac:dyDescent="0.2">
      <c r="C15" s="24"/>
      <c r="G15" s="24"/>
      <c r="H15" s="24"/>
      <c r="I15" s="24"/>
      <c r="J15" s="24"/>
      <c r="K15" s="24"/>
      <c r="L15" s="24"/>
    </row>
    <row r="16" spans="1:12" ht="26" customHeight="1" x14ac:dyDescent="0.2">
      <c r="A16" s="2" t="s">
        <v>9</v>
      </c>
      <c r="C16" s="24">
        <v>30333</v>
      </c>
      <c r="E16" s="6">
        <v>23000</v>
      </c>
      <c r="F16" s="6"/>
      <c r="G16" s="24">
        <v>30000</v>
      </c>
      <c r="H16" s="24"/>
      <c r="I16" s="24">
        <v>30000</v>
      </c>
      <c r="J16" s="24"/>
      <c r="K16" s="24"/>
      <c r="L16" s="24"/>
    </row>
    <row r="17" spans="1:12" ht="26" customHeight="1" x14ac:dyDescent="0.2">
      <c r="A17" s="12" t="s">
        <v>60</v>
      </c>
      <c r="C17" s="24"/>
      <c r="E17" s="6"/>
      <c r="F17" s="6"/>
      <c r="G17" s="24"/>
      <c r="H17" s="24"/>
      <c r="I17" s="24"/>
      <c r="J17" s="24"/>
      <c r="K17" s="24"/>
      <c r="L17" s="24"/>
    </row>
    <row r="18" spans="1:12" ht="26" customHeight="1" x14ac:dyDescent="0.2">
      <c r="A18" s="59" t="s">
        <v>91</v>
      </c>
      <c r="B18" s="61" t="s">
        <v>92</v>
      </c>
      <c r="C18" s="24"/>
      <c r="D18" s="9"/>
      <c r="E18" s="10">
        <v>53300</v>
      </c>
      <c r="F18" s="10"/>
      <c r="G18" s="24">
        <v>0</v>
      </c>
      <c r="H18" s="24"/>
      <c r="I18" s="57">
        <v>0</v>
      </c>
      <c r="J18" s="24"/>
      <c r="K18" s="24"/>
      <c r="L18" s="24"/>
    </row>
    <row r="19" spans="1:12" ht="26" customHeight="1" x14ac:dyDescent="0.2">
      <c r="A19" s="20" t="s">
        <v>62</v>
      </c>
      <c r="B19" s="9"/>
      <c r="C19" s="24"/>
      <c r="D19" s="9"/>
      <c r="E19" s="10">
        <v>19000</v>
      </c>
      <c r="F19" s="10"/>
      <c r="G19" s="24">
        <v>19000</v>
      </c>
      <c r="H19" s="24"/>
      <c r="I19" s="24">
        <v>19000</v>
      </c>
      <c r="J19" s="24"/>
      <c r="K19" s="24"/>
      <c r="L19" s="24"/>
    </row>
    <row r="20" spans="1:12" ht="26" customHeight="1" x14ac:dyDescent="0.2">
      <c r="A20" s="21" t="s">
        <v>10</v>
      </c>
      <c r="B20" s="11"/>
      <c r="C20" s="24">
        <v>9464</v>
      </c>
      <c r="D20" s="11"/>
      <c r="E20" s="10">
        <v>13000</v>
      </c>
      <c r="F20" s="10"/>
      <c r="G20" s="24">
        <v>12000</v>
      </c>
      <c r="H20" s="24"/>
      <c r="I20" s="24">
        <v>12000</v>
      </c>
      <c r="J20" s="24"/>
      <c r="K20" s="24"/>
      <c r="L20" s="24"/>
    </row>
    <row r="21" spans="1:12" ht="26" customHeight="1" x14ac:dyDescent="0.2">
      <c r="A21" s="21" t="s">
        <v>11</v>
      </c>
      <c r="B21" s="11"/>
      <c r="C21" s="24"/>
      <c r="D21" s="11"/>
      <c r="E21" s="10"/>
      <c r="F21" s="10"/>
      <c r="G21" s="24"/>
      <c r="H21" s="24"/>
      <c r="I21" s="24"/>
      <c r="J21" s="24"/>
      <c r="K21" s="24"/>
      <c r="L21" s="24"/>
    </row>
    <row r="22" spans="1:12" ht="26" customHeight="1" x14ac:dyDescent="0.2">
      <c r="A22" s="20" t="s">
        <v>63</v>
      </c>
      <c r="B22" s="9"/>
      <c r="C22" s="24">
        <v>9712</v>
      </c>
      <c r="D22" s="9"/>
      <c r="E22" s="10">
        <v>10000</v>
      </c>
      <c r="F22" s="10"/>
      <c r="G22" s="24">
        <v>5000</v>
      </c>
      <c r="H22" s="24"/>
      <c r="I22" s="24">
        <v>5000</v>
      </c>
      <c r="J22" s="24"/>
      <c r="K22" s="24"/>
      <c r="L22" s="24"/>
    </row>
    <row r="23" spans="1:12" ht="26" customHeight="1" x14ac:dyDescent="0.2">
      <c r="A23" s="20" t="s">
        <v>64</v>
      </c>
      <c r="B23" s="9"/>
      <c r="C23" s="24"/>
      <c r="D23" s="9"/>
      <c r="E23" s="10">
        <v>80000</v>
      </c>
      <c r="F23" s="10"/>
      <c r="G23" s="24">
        <v>72000</v>
      </c>
      <c r="H23" s="24"/>
      <c r="I23" s="24">
        <v>72000</v>
      </c>
      <c r="J23" s="24"/>
      <c r="K23" s="24"/>
      <c r="L23" s="24"/>
    </row>
    <row r="24" spans="1:12" ht="26" customHeight="1" x14ac:dyDescent="0.2">
      <c r="A24" s="2" t="s">
        <v>14</v>
      </c>
      <c r="C24" s="24">
        <v>52415</v>
      </c>
      <c r="E24" s="6">
        <v>70000</v>
      </c>
      <c r="F24" s="6"/>
      <c r="G24" s="24">
        <v>68000</v>
      </c>
      <c r="H24" s="24"/>
      <c r="I24" s="24">
        <v>68000</v>
      </c>
      <c r="J24" s="24"/>
      <c r="K24" s="24"/>
      <c r="L24" s="24"/>
    </row>
    <row r="25" spans="1:12" ht="26" customHeight="1" x14ac:dyDescent="0.2">
      <c r="A25" s="2" t="s">
        <v>17</v>
      </c>
      <c r="C25" s="24">
        <v>120</v>
      </c>
      <c r="E25" s="6">
        <v>100</v>
      </c>
      <c r="F25" s="6"/>
      <c r="G25" s="24">
        <v>100</v>
      </c>
      <c r="H25" s="24"/>
      <c r="I25" s="24">
        <v>100</v>
      </c>
      <c r="J25" s="24"/>
      <c r="K25" s="24"/>
      <c r="L25" s="24"/>
    </row>
    <row r="26" spans="1:12" ht="26" customHeight="1" x14ac:dyDescent="0.2">
      <c r="A26" s="2" t="s">
        <v>18</v>
      </c>
      <c r="C26" s="24">
        <v>1223</v>
      </c>
      <c r="E26" s="6">
        <v>2500</v>
      </c>
      <c r="F26" s="6"/>
      <c r="G26" s="24">
        <v>1500</v>
      </c>
      <c r="H26" s="24"/>
      <c r="I26" s="24">
        <v>1500</v>
      </c>
      <c r="J26" s="24"/>
      <c r="K26" s="24"/>
      <c r="L26" s="24"/>
    </row>
    <row r="27" spans="1:12" ht="26" customHeight="1" x14ac:dyDescent="0.2">
      <c r="A27" s="2" t="s">
        <v>19</v>
      </c>
      <c r="C27" s="24"/>
      <c r="E27" s="6">
        <v>1500</v>
      </c>
      <c r="F27" s="6"/>
      <c r="G27" s="24">
        <v>100</v>
      </c>
      <c r="H27" s="24"/>
      <c r="I27" s="24">
        <v>100</v>
      </c>
      <c r="J27" s="24"/>
      <c r="K27" s="24"/>
      <c r="L27" s="24"/>
    </row>
    <row r="28" spans="1:12" ht="26" customHeight="1" x14ac:dyDescent="0.2">
      <c r="A28" s="2" t="s">
        <v>20</v>
      </c>
      <c r="C28" s="24">
        <v>1460</v>
      </c>
      <c r="E28" s="6">
        <v>1200</v>
      </c>
      <c r="F28" s="6"/>
      <c r="G28" s="24">
        <v>1200</v>
      </c>
      <c r="H28" s="24"/>
      <c r="I28" s="24">
        <v>1200</v>
      </c>
      <c r="J28" s="24"/>
      <c r="K28" s="24"/>
      <c r="L28" s="24"/>
    </row>
    <row r="29" spans="1:12" ht="26" customHeight="1" x14ac:dyDescent="0.2">
      <c r="A29" s="2" t="s">
        <v>21</v>
      </c>
      <c r="C29" s="36">
        <v>1308</v>
      </c>
      <c r="E29" s="6">
        <v>1200</v>
      </c>
      <c r="F29" s="6"/>
      <c r="G29" s="36">
        <v>1200</v>
      </c>
      <c r="H29" s="24"/>
      <c r="I29" s="36">
        <v>1200</v>
      </c>
      <c r="J29" s="24"/>
      <c r="K29" s="36"/>
      <c r="L29" s="24"/>
    </row>
    <row r="30" spans="1:12" ht="26" customHeight="1" x14ac:dyDescent="0.2">
      <c r="A30" s="4" t="s">
        <v>22</v>
      </c>
      <c r="B30" s="4"/>
      <c r="C30" s="23">
        <f>SUM(C16:C29)</f>
        <v>106035</v>
      </c>
      <c r="D30" s="4"/>
      <c r="E30" s="39">
        <f>SUM(E16:E29)</f>
        <v>274800</v>
      </c>
      <c r="F30" s="40"/>
      <c r="G30" s="23">
        <f>SUM(G16:G29)</f>
        <v>210100</v>
      </c>
      <c r="H30" s="37"/>
      <c r="I30" s="23">
        <f>SUM(I16:I29)</f>
        <v>210100</v>
      </c>
      <c r="J30" s="37"/>
      <c r="K30" s="23">
        <v>0</v>
      </c>
      <c r="L30" s="37"/>
    </row>
    <row r="31" spans="1:12" ht="26" customHeight="1" x14ac:dyDescent="0.2">
      <c r="A31" s="4"/>
      <c r="B31" s="4"/>
      <c r="C31" s="24"/>
      <c r="D31" s="4"/>
      <c r="E31" s="13"/>
      <c r="G31" s="24"/>
      <c r="H31" s="24"/>
      <c r="I31" s="24"/>
      <c r="J31" s="24"/>
      <c r="K31" s="24"/>
      <c r="L31" s="24"/>
    </row>
    <row r="32" spans="1:12" ht="26" customHeight="1" x14ac:dyDescent="0.2">
      <c r="A32" s="4" t="s">
        <v>23</v>
      </c>
      <c r="B32" s="4"/>
      <c r="C32" s="25">
        <f>+C12+C30</f>
        <v>236891</v>
      </c>
      <c r="D32" s="4"/>
      <c r="E32" s="25">
        <f>+E12+E30</f>
        <v>423400</v>
      </c>
      <c r="F32" s="17"/>
      <c r="G32" s="25">
        <f t="shared" ref="G32:K32" si="0">+G12+G30</f>
        <v>356667</v>
      </c>
      <c r="H32" s="17"/>
      <c r="I32" s="25">
        <f t="shared" si="0"/>
        <v>210100</v>
      </c>
      <c r="J32" s="17"/>
      <c r="K32" s="25">
        <f t="shared" si="0"/>
        <v>146567</v>
      </c>
      <c r="L32" s="24"/>
    </row>
    <row r="33" spans="1:12" ht="26" customHeight="1" x14ac:dyDescent="0.2">
      <c r="C33" s="24"/>
      <c r="G33" s="24"/>
      <c r="H33" s="24"/>
      <c r="I33" s="24"/>
      <c r="J33" s="24"/>
      <c r="K33" s="24"/>
      <c r="L33" s="24"/>
    </row>
    <row r="34" spans="1:12" ht="26" customHeight="1" x14ac:dyDescent="0.2">
      <c r="A34" s="4"/>
      <c r="B34" s="4"/>
      <c r="C34" s="24"/>
      <c r="D34" s="4"/>
      <c r="E34" s="13"/>
      <c r="G34" s="24"/>
      <c r="H34" s="24"/>
      <c r="I34" s="24"/>
      <c r="J34" s="24"/>
      <c r="K34" s="24"/>
      <c r="L34" s="24"/>
    </row>
    <row r="35" spans="1:12" ht="26" customHeight="1" x14ac:dyDescent="0.2">
      <c r="A35" s="4"/>
      <c r="B35" s="4"/>
      <c r="C35" s="24"/>
      <c r="D35" s="4"/>
      <c r="E35" s="17"/>
      <c r="F35" s="17"/>
      <c r="G35" s="24"/>
      <c r="H35" s="24"/>
      <c r="I35" s="24"/>
      <c r="J35" s="24"/>
      <c r="K35" s="24"/>
      <c r="L35" s="24"/>
    </row>
    <row r="36" spans="1:12" ht="26" customHeight="1" x14ac:dyDescent="0.2">
      <c r="A36" s="4"/>
      <c r="B36" s="4"/>
      <c r="C36" s="24"/>
      <c r="D36" s="4"/>
      <c r="G36" s="24"/>
      <c r="H36" s="24"/>
      <c r="I36" s="24"/>
      <c r="J36" s="24"/>
      <c r="K36" s="24"/>
      <c r="L36" s="24"/>
    </row>
    <row r="37" spans="1:12" ht="26" customHeight="1" x14ac:dyDescent="0.2">
      <c r="A37" s="4" t="s">
        <v>24</v>
      </c>
      <c r="B37" s="4" t="s">
        <v>79</v>
      </c>
      <c r="C37" s="24"/>
      <c r="D37" s="4"/>
      <c r="G37" s="24"/>
      <c r="H37" s="24"/>
      <c r="I37" s="24"/>
      <c r="J37" s="24"/>
      <c r="K37" s="24"/>
      <c r="L37" s="24"/>
    </row>
    <row r="38" spans="1:12" ht="26" customHeight="1" x14ac:dyDescent="0.2">
      <c r="A38" s="22" t="s">
        <v>80</v>
      </c>
      <c r="B38" s="4"/>
      <c r="C38" s="24"/>
      <c r="D38" s="4"/>
      <c r="E38" s="6">
        <v>30</v>
      </c>
      <c r="F38" s="6"/>
      <c r="G38" s="24">
        <v>30</v>
      </c>
      <c r="H38" s="24"/>
      <c r="I38" s="24">
        <v>30</v>
      </c>
      <c r="J38" s="24"/>
      <c r="K38" s="24"/>
      <c r="L38" s="24"/>
    </row>
    <row r="39" spans="1:12" ht="26" customHeight="1" x14ac:dyDescent="0.2">
      <c r="A39" s="2" t="s">
        <v>25</v>
      </c>
      <c r="C39" s="24"/>
      <c r="E39" s="6">
        <v>2500</v>
      </c>
      <c r="F39" s="6"/>
      <c r="G39" s="24">
        <v>2500</v>
      </c>
      <c r="H39" s="24"/>
      <c r="I39" s="24">
        <v>2500</v>
      </c>
      <c r="J39" s="24"/>
      <c r="K39" s="24"/>
      <c r="L39" s="24"/>
    </row>
    <row r="40" spans="1:12" ht="26" customHeight="1" x14ac:dyDescent="0.2">
      <c r="A40" s="2" t="s">
        <v>26</v>
      </c>
      <c r="B40" s="50" t="s">
        <v>86</v>
      </c>
      <c r="C40" s="24">
        <v>1207</v>
      </c>
      <c r="E40" s="6">
        <v>1500</v>
      </c>
      <c r="F40" s="6"/>
      <c r="G40" s="24">
        <v>1500</v>
      </c>
      <c r="H40" s="24"/>
      <c r="I40" s="24">
        <v>1500</v>
      </c>
      <c r="J40" s="24"/>
      <c r="K40" s="24"/>
      <c r="L40" s="24"/>
    </row>
    <row r="41" spans="1:12" ht="26" customHeight="1" x14ac:dyDescent="0.2">
      <c r="A41" s="62" t="s">
        <v>102</v>
      </c>
      <c r="B41" s="50" t="s">
        <v>84</v>
      </c>
      <c r="C41" s="36">
        <v>24302</v>
      </c>
      <c r="E41" s="6">
        <v>28000</v>
      </c>
      <c r="F41" s="6"/>
      <c r="G41" s="36">
        <v>24000</v>
      </c>
      <c r="H41" s="53" t="s">
        <v>87</v>
      </c>
      <c r="I41" s="36"/>
      <c r="J41" s="24"/>
      <c r="K41" s="36">
        <v>24000</v>
      </c>
      <c r="L41" s="24"/>
    </row>
    <row r="42" spans="1:12" ht="26" customHeight="1" x14ac:dyDescent="0.2">
      <c r="A42" s="4" t="s">
        <v>27</v>
      </c>
      <c r="B42" s="4"/>
      <c r="C42" s="23">
        <f>SUM(C38:C41)</f>
        <v>25509</v>
      </c>
      <c r="D42" s="4"/>
      <c r="E42" s="23">
        <f>SUM(E38:E41)</f>
        <v>32030</v>
      </c>
      <c r="F42" s="33"/>
      <c r="G42" s="23">
        <f>SUM(G38:G41)</f>
        <v>28030</v>
      </c>
      <c r="H42" s="37"/>
      <c r="I42" s="23">
        <f>SUM(I38:I41)</f>
        <v>4030</v>
      </c>
      <c r="J42" s="37"/>
      <c r="K42" s="23">
        <f>SUM(K38:K41)</f>
        <v>24000</v>
      </c>
      <c r="L42" s="37"/>
    </row>
    <row r="43" spans="1:12" ht="26" customHeight="1" x14ac:dyDescent="0.2">
      <c r="A43" s="4"/>
      <c r="B43" s="4"/>
      <c r="C43" s="24"/>
      <c r="D43" s="4"/>
      <c r="G43" s="24"/>
      <c r="H43" s="24"/>
      <c r="I43" s="24"/>
      <c r="J43" s="24"/>
      <c r="K43" s="24"/>
      <c r="L43" s="24"/>
    </row>
    <row r="44" spans="1:12" ht="26" customHeight="1" x14ac:dyDescent="0.2">
      <c r="A44" s="4" t="s">
        <v>28</v>
      </c>
      <c r="B44" s="4"/>
      <c r="C44" s="24"/>
      <c r="D44" s="4"/>
      <c r="G44" s="24"/>
      <c r="H44" s="24"/>
      <c r="I44" s="24"/>
      <c r="J44" s="24"/>
      <c r="K44" s="24"/>
      <c r="L44" s="24"/>
    </row>
    <row r="45" spans="1:12" ht="26" customHeight="1" x14ac:dyDescent="0.2">
      <c r="A45" s="2" t="s">
        <v>29</v>
      </c>
      <c r="B45" s="2">
        <v>10</v>
      </c>
      <c r="C45" s="24"/>
      <c r="E45" s="24">
        <v>1250</v>
      </c>
      <c r="F45" s="6"/>
      <c r="G45" s="24">
        <v>750</v>
      </c>
      <c r="H45" s="53" t="s">
        <v>87</v>
      </c>
      <c r="I45" s="24">
        <v>750</v>
      </c>
      <c r="J45" s="24"/>
      <c r="K45" s="24"/>
      <c r="L45" s="24"/>
    </row>
    <row r="46" spans="1:12" s="9" customFormat="1" ht="26" customHeight="1" x14ac:dyDescent="0.2">
      <c r="A46" s="9" t="s">
        <v>30</v>
      </c>
      <c r="C46" s="35">
        <v>5173</v>
      </c>
      <c r="E46" s="10">
        <v>5200</v>
      </c>
      <c r="F46" s="10"/>
      <c r="G46" s="35">
        <v>6000</v>
      </c>
      <c r="H46" s="35"/>
      <c r="I46" s="35">
        <v>6000</v>
      </c>
      <c r="J46" s="35"/>
      <c r="K46" s="35"/>
      <c r="L46" s="35"/>
    </row>
    <row r="47" spans="1:12" s="9" customFormat="1" ht="26" customHeight="1" x14ac:dyDescent="0.2">
      <c r="A47" s="9" t="s">
        <v>31</v>
      </c>
      <c r="C47" s="35"/>
      <c r="E47" s="10"/>
      <c r="F47" s="10"/>
      <c r="G47" s="35"/>
      <c r="H47" s="35"/>
      <c r="I47" s="35"/>
      <c r="J47" s="35"/>
      <c r="K47" s="35"/>
      <c r="L47" s="35"/>
    </row>
    <row r="48" spans="1:12" s="9" customFormat="1" ht="26" customHeight="1" x14ac:dyDescent="0.2">
      <c r="A48" s="9" t="s">
        <v>12</v>
      </c>
      <c r="B48" s="9">
        <v>73</v>
      </c>
      <c r="C48" s="35">
        <v>3436</v>
      </c>
      <c r="E48" s="10">
        <v>6400</v>
      </c>
      <c r="F48" s="10"/>
      <c r="G48" s="35">
        <v>3200</v>
      </c>
      <c r="H48" s="35"/>
      <c r="I48" s="35">
        <v>3200</v>
      </c>
      <c r="J48" s="35"/>
      <c r="K48" s="35"/>
      <c r="L48" s="35"/>
    </row>
    <row r="49" spans="1:12" s="9" customFormat="1" ht="26" customHeight="1" x14ac:dyDescent="0.2">
      <c r="A49" s="9" t="s">
        <v>13</v>
      </c>
      <c r="B49" s="9">
        <v>72</v>
      </c>
      <c r="C49" s="35">
        <v>78</v>
      </c>
      <c r="E49" s="10">
        <v>55000</v>
      </c>
      <c r="F49" s="10"/>
      <c r="G49" s="35">
        <v>55000</v>
      </c>
      <c r="H49" s="35"/>
      <c r="I49" s="35">
        <v>55000</v>
      </c>
      <c r="J49" s="35"/>
      <c r="K49" s="35"/>
      <c r="L49" s="35"/>
    </row>
    <row r="50" spans="1:12" s="9" customFormat="1" ht="26" customHeight="1" x14ac:dyDescent="0.2">
      <c r="A50" s="9" t="s">
        <v>32</v>
      </c>
      <c r="C50" s="35"/>
      <c r="E50" s="10">
        <v>7500</v>
      </c>
      <c r="F50" s="10"/>
      <c r="G50" s="35"/>
      <c r="H50" s="54" t="s">
        <v>87</v>
      </c>
      <c r="I50" s="35"/>
      <c r="J50" s="35"/>
      <c r="K50" s="35"/>
      <c r="L50" s="35"/>
    </row>
    <row r="51" spans="1:12" s="9" customFormat="1" ht="26" customHeight="1" x14ac:dyDescent="0.2">
      <c r="A51" s="9" t="s">
        <v>33</v>
      </c>
      <c r="B51" s="51" t="s">
        <v>85</v>
      </c>
      <c r="C51" s="35"/>
      <c r="E51" s="10">
        <v>1000</v>
      </c>
      <c r="F51" s="10"/>
      <c r="G51" s="35">
        <v>1000</v>
      </c>
      <c r="H51" s="35"/>
      <c r="I51" s="35">
        <v>1000</v>
      </c>
      <c r="J51" s="35"/>
      <c r="K51" s="35"/>
      <c r="L51" s="35"/>
    </row>
    <row r="52" spans="1:12" s="9" customFormat="1" ht="26" customHeight="1" x14ac:dyDescent="0.2">
      <c r="A52" s="9" t="s">
        <v>34</v>
      </c>
      <c r="C52" s="35"/>
      <c r="E52" s="10">
        <v>30000</v>
      </c>
      <c r="F52" s="10"/>
      <c r="G52" s="35"/>
      <c r="H52" s="35"/>
      <c r="I52" s="35"/>
      <c r="J52" s="35"/>
      <c r="K52" s="35"/>
      <c r="L52" s="35"/>
    </row>
    <row r="53" spans="1:12" s="9" customFormat="1" ht="26" customHeight="1" x14ac:dyDescent="0.2">
      <c r="A53" s="9" t="s">
        <v>35</v>
      </c>
      <c r="B53" s="9">
        <v>16</v>
      </c>
      <c r="C53" s="35"/>
      <c r="E53" s="10">
        <v>3425</v>
      </c>
      <c r="F53" s="10"/>
      <c r="G53" s="35">
        <v>4150</v>
      </c>
      <c r="H53" s="54" t="s">
        <v>87</v>
      </c>
      <c r="I53" s="35">
        <v>4150</v>
      </c>
      <c r="J53" s="35"/>
      <c r="K53" s="35"/>
      <c r="L53" s="35"/>
    </row>
    <row r="54" spans="1:12" s="9" customFormat="1" ht="26" customHeight="1" x14ac:dyDescent="0.2">
      <c r="A54" s="9" t="s">
        <v>36</v>
      </c>
      <c r="B54" s="9">
        <v>23</v>
      </c>
      <c r="C54" s="35">
        <v>818</v>
      </c>
      <c r="E54" s="10">
        <v>6000</v>
      </c>
      <c r="F54" s="10"/>
      <c r="G54" s="35">
        <v>6000</v>
      </c>
      <c r="H54" s="58"/>
      <c r="I54" s="35">
        <v>6000</v>
      </c>
      <c r="J54" s="35"/>
      <c r="K54" s="35"/>
      <c r="L54" s="35"/>
    </row>
    <row r="55" spans="1:12" ht="26" customHeight="1" x14ac:dyDescent="0.2">
      <c r="A55" s="2" t="s">
        <v>37</v>
      </c>
      <c r="B55" s="2">
        <v>9</v>
      </c>
      <c r="C55" s="24">
        <v>94</v>
      </c>
      <c r="E55" s="6">
        <v>250</v>
      </c>
      <c r="F55" s="6"/>
      <c r="G55" s="24">
        <v>250</v>
      </c>
      <c r="H55" s="53" t="s">
        <v>87</v>
      </c>
      <c r="I55" s="24">
        <v>250</v>
      </c>
      <c r="J55" s="24"/>
      <c r="K55" s="24"/>
      <c r="L55" s="24"/>
    </row>
    <row r="56" spans="1:12" ht="26" customHeight="1" x14ac:dyDescent="0.2">
      <c r="A56" s="2" t="s">
        <v>38</v>
      </c>
      <c r="B56" s="2">
        <v>13</v>
      </c>
      <c r="C56" s="24">
        <v>2500</v>
      </c>
      <c r="E56" s="6">
        <v>2500</v>
      </c>
      <c r="F56" s="6"/>
      <c r="G56" s="24">
        <v>2500</v>
      </c>
      <c r="H56" s="53" t="s">
        <v>87</v>
      </c>
      <c r="I56" s="24">
        <v>2500</v>
      </c>
      <c r="J56" s="24"/>
      <c r="K56" s="24"/>
      <c r="L56" s="24"/>
    </row>
    <row r="57" spans="1:12" ht="26" customHeight="1" x14ac:dyDescent="0.2">
      <c r="A57" s="64" t="s">
        <v>103</v>
      </c>
      <c r="B57" s="2">
        <v>13</v>
      </c>
      <c r="C57" s="24">
        <v>75</v>
      </c>
      <c r="E57" s="6">
        <v>2000</v>
      </c>
      <c r="F57" s="6"/>
      <c r="G57" s="24">
        <v>2000</v>
      </c>
      <c r="H57" s="53" t="s">
        <v>87</v>
      </c>
      <c r="I57" s="24">
        <v>2000</v>
      </c>
      <c r="J57" s="24"/>
      <c r="K57" s="24"/>
      <c r="L57" s="24"/>
    </row>
    <row r="58" spans="1:12" ht="26" customHeight="1" x14ac:dyDescent="0.2">
      <c r="A58" s="2" t="s">
        <v>39</v>
      </c>
      <c r="B58" s="2">
        <v>65</v>
      </c>
      <c r="C58" s="24">
        <v>6762</v>
      </c>
      <c r="E58" s="6">
        <v>4500</v>
      </c>
      <c r="F58" s="6"/>
      <c r="G58" s="24">
        <v>2000</v>
      </c>
      <c r="H58" s="24"/>
      <c r="I58" s="24">
        <v>2000</v>
      </c>
      <c r="J58" s="24"/>
      <c r="K58" s="24"/>
      <c r="L58" s="24"/>
    </row>
    <row r="59" spans="1:12" ht="26" customHeight="1" x14ac:dyDescent="0.2">
      <c r="A59" s="2" t="s">
        <v>40</v>
      </c>
      <c r="C59" s="24"/>
      <c r="E59" s="6">
        <v>100</v>
      </c>
      <c r="F59" s="6"/>
      <c r="G59" s="24">
        <v>100</v>
      </c>
      <c r="H59" s="53" t="s">
        <v>87</v>
      </c>
      <c r="I59" s="24">
        <v>100</v>
      </c>
      <c r="J59" s="24"/>
      <c r="K59" s="24"/>
      <c r="L59" s="24"/>
    </row>
    <row r="60" spans="1:12" ht="26" customHeight="1" x14ac:dyDescent="0.2">
      <c r="A60" s="2" t="s">
        <v>41</v>
      </c>
      <c r="B60" s="2">
        <v>28</v>
      </c>
      <c r="C60" s="36">
        <v>1971</v>
      </c>
      <c r="E60" s="6">
        <v>4200</v>
      </c>
      <c r="F60" s="6"/>
      <c r="G60" s="36">
        <v>4200</v>
      </c>
      <c r="H60" s="24"/>
      <c r="I60" s="36">
        <v>4200</v>
      </c>
      <c r="J60" s="24"/>
      <c r="K60" s="36"/>
      <c r="L60" s="24"/>
    </row>
    <row r="61" spans="1:12" ht="26" customHeight="1" x14ac:dyDescent="0.2">
      <c r="A61" s="4" t="s">
        <v>2</v>
      </c>
      <c r="B61" s="4"/>
      <c r="C61" s="23">
        <f>SUM(C45:C60)</f>
        <v>20907</v>
      </c>
      <c r="D61" s="4"/>
      <c r="E61" s="7">
        <f>SUM(E45:E60)</f>
        <v>129325</v>
      </c>
      <c r="F61" s="17"/>
      <c r="G61" s="23">
        <f>SUM(G45:G60)</f>
        <v>87150</v>
      </c>
      <c r="H61" s="37"/>
      <c r="I61" s="23">
        <f>SUM(I45:I60)</f>
        <v>87150</v>
      </c>
      <c r="J61" s="37"/>
      <c r="K61" s="23">
        <v>0</v>
      </c>
      <c r="L61" s="37"/>
    </row>
    <row r="62" spans="1:12" ht="26" customHeight="1" x14ac:dyDescent="0.2">
      <c r="A62" s="4"/>
      <c r="B62" s="4"/>
      <c r="C62" s="24"/>
      <c r="D62" s="4"/>
      <c r="G62" s="24"/>
      <c r="H62" s="24"/>
      <c r="I62" s="24"/>
      <c r="J62" s="24"/>
      <c r="K62" s="24"/>
      <c r="L62" s="24"/>
    </row>
    <row r="63" spans="1:12" ht="26" customHeight="1" x14ac:dyDescent="0.2">
      <c r="A63" s="4" t="s">
        <v>42</v>
      </c>
      <c r="B63" s="4"/>
      <c r="C63" s="24"/>
      <c r="D63" s="4"/>
      <c r="G63" s="24"/>
      <c r="H63" s="24"/>
      <c r="I63" s="24"/>
      <c r="J63" s="24"/>
      <c r="K63" s="24"/>
      <c r="L63" s="24"/>
    </row>
    <row r="64" spans="1:12" ht="26" customHeight="1" x14ac:dyDescent="0.2">
      <c r="A64" s="41" t="s">
        <v>71</v>
      </c>
      <c r="B64" s="52" t="s">
        <v>78</v>
      </c>
      <c r="C64" s="24">
        <v>66781</v>
      </c>
      <c r="D64" s="14"/>
      <c r="E64" s="6">
        <v>88600</v>
      </c>
      <c r="F64" s="6"/>
      <c r="G64" s="24">
        <v>90192</v>
      </c>
      <c r="H64" s="53" t="s">
        <v>87</v>
      </c>
      <c r="I64" s="24"/>
      <c r="J64" s="24"/>
      <c r="K64" s="24">
        <v>90192</v>
      </c>
      <c r="L64" s="24"/>
    </row>
    <row r="65" spans="1:16" ht="26" customHeight="1" x14ac:dyDescent="0.2">
      <c r="A65" s="41" t="s">
        <v>72</v>
      </c>
      <c r="B65" s="52" t="s">
        <v>78</v>
      </c>
      <c r="C65" s="24">
        <v>510</v>
      </c>
      <c r="D65" s="14"/>
      <c r="E65" s="6"/>
      <c r="F65" s="6"/>
      <c r="G65" s="24"/>
      <c r="H65" s="24"/>
      <c r="I65" s="24"/>
      <c r="J65" s="24"/>
      <c r="K65" s="24"/>
      <c r="L65" s="24"/>
    </row>
    <row r="66" spans="1:16" ht="26" customHeight="1" x14ac:dyDescent="0.2">
      <c r="A66" s="50" t="s">
        <v>81</v>
      </c>
      <c r="C66" s="24">
        <v>22160</v>
      </c>
      <c r="E66" s="6">
        <v>37500</v>
      </c>
      <c r="F66" s="6"/>
      <c r="G66" s="24">
        <v>33000</v>
      </c>
      <c r="H66" s="57"/>
      <c r="I66" s="24">
        <v>33000</v>
      </c>
      <c r="J66" s="24"/>
      <c r="K66" s="24"/>
      <c r="L66" s="24"/>
    </row>
    <row r="67" spans="1:16" ht="26" customHeight="1" x14ac:dyDescent="0.2">
      <c r="A67" s="50" t="s">
        <v>88</v>
      </c>
      <c r="B67" s="50">
        <v>41</v>
      </c>
      <c r="C67" s="24">
        <v>2100</v>
      </c>
      <c r="E67" s="6"/>
      <c r="F67" s="6"/>
      <c r="G67" s="24"/>
      <c r="H67" s="24"/>
      <c r="I67" s="24"/>
      <c r="J67" s="24"/>
      <c r="K67" s="24"/>
      <c r="L67" s="24"/>
    </row>
    <row r="68" spans="1:16" ht="26" customHeight="1" x14ac:dyDescent="0.2">
      <c r="A68" s="50" t="s">
        <v>82</v>
      </c>
      <c r="B68" s="14">
        <v>28</v>
      </c>
      <c r="C68" s="24">
        <v>3000</v>
      </c>
      <c r="D68" s="14"/>
      <c r="E68" s="6">
        <v>6000</v>
      </c>
      <c r="F68" s="6"/>
      <c r="G68" s="24">
        <v>6000</v>
      </c>
      <c r="H68" s="53" t="s">
        <v>87</v>
      </c>
      <c r="I68" s="24"/>
      <c r="J68" s="24"/>
      <c r="K68" s="24">
        <v>6000</v>
      </c>
      <c r="L68" s="24"/>
    </row>
    <row r="69" spans="1:16" ht="26" customHeight="1" x14ac:dyDescent="0.2">
      <c r="A69" s="14" t="s">
        <v>65</v>
      </c>
      <c r="B69" s="2">
        <v>43</v>
      </c>
      <c r="C69" s="24">
        <v>45782</v>
      </c>
      <c r="E69" s="6">
        <v>58500</v>
      </c>
      <c r="F69" s="6"/>
      <c r="G69" s="24">
        <v>58500</v>
      </c>
      <c r="H69" s="24"/>
      <c r="I69" s="24">
        <v>58500</v>
      </c>
      <c r="J69" s="24"/>
      <c r="K69" s="24"/>
      <c r="L69" s="24"/>
    </row>
    <row r="70" spans="1:16" ht="26" customHeight="1" x14ac:dyDescent="0.2">
      <c r="A70" s="14" t="s">
        <v>66</v>
      </c>
      <c r="B70" s="14">
        <v>43</v>
      </c>
      <c r="C70" s="24">
        <v>5550</v>
      </c>
      <c r="D70" s="14"/>
      <c r="E70" s="6">
        <v>7400</v>
      </c>
      <c r="F70" s="6"/>
      <c r="G70" s="24">
        <v>7400</v>
      </c>
      <c r="H70" s="53" t="s">
        <v>87</v>
      </c>
      <c r="I70" s="24"/>
      <c r="J70" s="24"/>
      <c r="K70" s="24">
        <v>7400</v>
      </c>
      <c r="L70" s="24"/>
    </row>
    <row r="71" spans="1:16" ht="26" customHeight="1" x14ac:dyDescent="0.2">
      <c r="A71" s="2" t="s">
        <v>43</v>
      </c>
      <c r="B71" s="14">
        <v>41</v>
      </c>
      <c r="C71" s="24">
        <v>15562</v>
      </c>
      <c r="D71" s="14"/>
      <c r="E71" s="6">
        <v>18600</v>
      </c>
      <c r="F71" s="6"/>
      <c r="G71" s="24">
        <v>18975</v>
      </c>
      <c r="H71" s="53" t="s">
        <v>87</v>
      </c>
      <c r="I71" s="24"/>
      <c r="J71" s="24"/>
      <c r="K71" s="24">
        <v>18975</v>
      </c>
      <c r="L71" s="24"/>
    </row>
    <row r="72" spans="1:16" ht="26" customHeight="1" x14ac:dyDescent="0.2">
      <c r="A72" s="2" t="s">
        <v>44</v>
      </c>
      <c r="B72" s="2">
        <v>41</v>
      </c>
      <c r="C72" s="24">
        <v>2733</v>
      </c>
      <c r="E72" s="6">
        <v>14400</v>
      </c>
      <c r="F72" s="6"/>
      <c r="G72" s="24">
        <v>6325</v>
      </c>
      <c r="H72" s="24"/>
      <c r="I72" s="24">
        <v>6325</v>
      </c>
      <c r="J72" s="24"/>
      <c r="K72" s="24"/>
      <c r="L72" s="24"/>
    </row>
    <row r="73" spans="1:16" ht="26" customHeight="1" x14ac:dyDescent="0.2">
      <c r="A73" s="2" t="s">
        <v>45</v>
      </c>
      <c r="B73" s="2">
        <v>44</v>
      </c>
      <c r="C73" s="24">
        <v>415</v>
      </c>
      <c r="E73" s="6">
        <v>3000</v>
      </c>
      <c r="F73" s="6"/>
      <c r="G73" s="24">
        <v>2000</v>
      </c>
      <c r="H73" s="24"/>
      <c r="I73" s="24">
        <v>2000</v>
      </c>
      <c r="J73" s="24"/>
      <c r="K73" s="24"/>
      <c r="L73" s="24"/>
    </row>
    <row r="74" spans="1:16" ht="26" customHeight="1" x14ac:dyDescent="0.2">
      <c r="A74" s="2" t="s">
        <v>46</v>
      </c>
      <c r="C74" s="36"/>
      <c r="E74" s="6">
        <v>5000</v>
      </c>
      <c r="F74" s="6"/>
      <c r="G74" s="56">
        <v>0</v>
      </c>
      <c r="H74" s="24"/>
      <c r="I74" s="36"/>
      <c r="J74" s="24"/>
      <c r="K74" s="36"/>
      <c r="L74" s="24"/>
    </row>
    <row r="75" spans="1:16" ht="26" customHeight="1" x14ac:dyDescent="0.2">
      <c r="A75" s="4" t="s">
        <v>2</v>
      </c>
      <c r="B75" s="4"/>
      <c r="C75" s="23">
        <f>SUM(C64:C74)</f>
        <v>164593</v>
      </c>
      <c r="D75" s="4"/>
      <c r="E75" s="7">
        <f>SUM(E64:E74)</f>
        <v>239000</v>
      </c>
      <c r="F75" s="17"/>
      <c r="G75" s="23">
        <f>SUM(G64:G74)</f>
        <v>222392</v>
      </c>
      <c r="H75" s="37"/>
      <c r="I75" s="23">
        <f>SUM(I64:I74)</f>
        <v>99825</v>
      </c>
      <c r="J75" s="37"/>
      <c r="K75" s="23">
        <f>SUM(K64:K74)</f>
        <v>122567</v>
      </c>
      <c r="L75" s="37"/>
      <c r="P75" s="2">
        <v>0</v>
      </c>
    </row>
    <row r="76" spans="1:16" ht="26" customHeight="1" x14ac:dyDescent="0.2">
      <c r="C76" s="24"/>
      <c r="G76" s="24"/>
      <c r="H76" s="24"/>
      <c r="I76" s="24"/>
      <c r="J76" s="24"/>
      <c r="K76" s="24"/>
      <c r="L76" s="24"/>
    </row>
    <row r="77" spans="1:16" ht="26" customHeight="1" x14ac:dyDescent="0.2">
      <c r="A77" s="4" t="s">
        <v>47</v>
      </c>
      <c r="B77" s="4"/>
      <c r="C77" s="24"/>
      <c r="D77" s="4"/>
      <c r="G77" s="24"/>
      <c r="H77" s="24"/>
      <c r="I77" s="24"/>
      <c r="J77" s="24"/>
      <c r="K77" s="24"/>
      <c r="L77" s="24"/>
    </row>
    <row r="78" spans="1:16" s="9" customFormat="1" ht="26" customHeight="1" x14ac:dyDescent="0.2">
      <c r="A78" s="9" t="s">
        <v>48</v>
      </c>
      <c r="C78" s="35"/>
      <c r="E78" s="10">
        <v>8000</v>
      </c>
      <c r="F78" s="10"/>
      <c r="G78" s="35"/>
      <c r="H78" s="35"/>
      <c r="I78" s="35"/>
      <c r="J78" s="35"/>
      <c r="K78" s="35"/>
      <c r="L78" s="35"/>
    </row>
    <row r="79" spans="1:16" ht="26" customHeight="1" x14ac:dyDescent="0.2">
      <c r="A79" s="2" t="s">
        <v>49</v>
      </c>
      <c r="B79" s="2">
        <v>53</v>
      </c>
      <c r="C79" s="24">
        <v>91</v>
      </c>
      <c r="E79" s="6">
        <v>2550</v>
      </c>
      <c r="F79" s="6"/>
      <c r="G79" s="24">
        <v>2000</v>
      </c>
      <c r="H79" s="53" t="s">
        <v>87</v>
      </c>
      <c r="I79" s="24">
        <v>2000</v>
      </c>
      <c r="J79" s="24"/>
      <c r="K79" s="24"/>
      <c r="L79" s="24"/>
    </row>
    <row r="80" spans="1:16" ht="26" customHeight="1" x14ac:dyDescent="0.2">
      <c r="A80" s="42" t="s">
        <v>73</v>
      </c>
      <c r="B80" s="2">
        <v>51</v>
      </c>
      <c r="C80" s="24">
        <v>1932</v>
      </c>
      <c r="E80" s="6"/>
      <c r="F80" s="6"/>
      <c r="G80" s="24"/>
      <c r="H80" s="24"/>
      <c r="I80" s="24"/>
      <c r="J80" s="24"/>
      <c r="K80" s="24"/>
      <c r="L80" s="24"/>
    </row>
    <row r="81" spans="1:12" ht="26" customHeight="1" x14ac:dyDescent="0.2">
      <c r="A81" s="2" t="s">
        <v>50</v>
      </c>
      <c r="C81" s="24"/>
      <c r="E81" s="6">
        <v>1200</v>
      </c>
      <c r="F81" s="6"/>
      <c r="G81" s="24">
        <v>1200</v>
      </c>
      <c r="H81" s="24"/>
      <c r="I81" s="24">
        <v>1200</v>
      </c>
      <c r="J81" s="24"/>
      <c r="K81" s="24"/>
      <c r="L81" s="24"/>
    </row>
    <row r="82" spans="1:12" ht="26" customHeight="1" x14ac:dyDescent="0.2">
      <c r="A82" s="50" t="s">
        <v>89</v>
      </c>
      <c r="B82" s="42">
        <v>55</v>
      </c>
      <c r="C82" s="24">
        <v>13561</v>
      </c>
      <c r="D82" s="42"/>
      <c r="E82" s="6"/>
      <c r="F82" s="6"/>
      <c r="G82" s="24"/>
      <c r="H82" s="24"/>
      <c r="I82" s="24"/>
      <c r="J82" s="24"/>
      <c r="K82" s="24"/>
      <c r="L82" s="24"/>
    </row>
    <row r="83" spans="1:12" ht="26" customHeight="1" x14ac:dyDescent="0.2">
      <c r="A83" s="50" t="s">
        <v>90</v>
      </c>
      <c r="B83" s="2">
        <v>55</v>
      </c>
      <c r="C83" s="36">
        <v>109</v>
      </c>
      <c r="E83" s="6">
        <v>1200</v>
      </c>
      <c r="F83" s="6"/>
      <c r="G83" s="36">
        <v>3740</v>
      </c>
      <c r="H83" s="53" t="s">
        <v>87</v>
      </c>
      <c r="I83" s="36">
        <v>3740</v>
      </c>
      <c r="J83" s="24"/>
      <c r="K83" s="36"/>
      <c r="L83" s="24"/>
    </row>
    <row r="84" spans="1:12" ht="26" customHeight="1" x14ac:dyDescent="0.2">
      <c r="A84" s="4" t="s">
        <v>2</v>
      </c>
      <c r="B84" s="4"/>
      <c r="C84" s="23">
        <f>SUM(C79:C83)</f>
        <v>15693</v>
      </c>
      <c r="D84" s="4"/>
      <c r="E84" s="8">
        <f>SUM(E78:E83)</f>
        <v>12950</v>
      </c>
      <c r="F84" s="15"/>
      <c r="G84" s="23">
        <f>SUM(G78:G83)</f>
        <v>6940</v>
      </c>
      <c r="H84" s="37"/>
      <c r="I84" s="23">
        <f>SUM(I78:I83)</f>
        <v>6940</v>
      </c>
      <c r="J84" s="37"/>
      <c r="K84" s="23">
        <v>0</v>
      </c>
      <c r="L84" s="37"/>
    </row>
    <row r="85" spans="1:12" ht="26" customHeight="1" x14ac:dyDescent="0.2">
      <c r="C85" s="24"/>
      <c r="G85" s="24"/>
      <c r="H85" s="24"/>
      <c r="I85" s="24"/>
      <c r="J85" s="24"/>
      <c r="K85" s="24"/>
      <c r="L85" s="24"/>
    </row>
    <row r="86" spans="1:12" ht="26" customHeight="1" x14ac:dyDescent="0.2">
      <c r="A86" s="4" t="s">
        <v>51</v>
      </c>
      <c r="B86" s="4"/>
      <c r="C86" s="24"/>
      <c r="D86" s="4"/>
      <c r="G86" s="24"/>
      <c r="H86" s="24"/>
      <c r="I86" s="24"/>
      <c r="J86" s="24"/>
      <c r="K86" s="24"/>
      <c r="L86" s="24"/>
    </row>
    <row r="87" spans="1:12" ht="26" customHeight="1" x14ac:dyDescent="0.2">
      <c r="A87" s="2" t="s">
        <v>52</v>
      </c>
      <c r="C87" s="24"/>
      <c r="E87" s="6">
        <v>650</v>
      </c>
      <c r="F87" s="6"/>
      <c r="G87" s="24">
        <v>925</v>
      </c>
      <c r="H87" s="53" t="s">
        <v>87</v>
      </c>
      <c r="I87" s="24">
        <v>925</v>
      </c>
      <c r="J87" s="24"/>
      <c r="K87" s="24"/>
      <c r="L87" s="24"/>
    </row>
    <row r="88" spans="1:12" s="9" customFormat="1" ht="26" customHeight="1" x14ac:dyDescent="0.2">
      <c r="A88" s="9" t="s">
        <v>53</v>
      </c>
      <c r="C88" s="35"/>
      <c r="E88" s="10">
        <v>3800</v>
      </c>
      <c r="F88" s="10"/>
      <c r="G88" s="35"/>
      <c r="H88" s="35"/>
      <c r="I88" s="35"/>
      <c r="J88" s="35"/>
      <c r="K88" s="35"/>
      <c r="L88" s="35"/>
    </row>
    <row r="89" spans="1:12" ht="26" customHeight="1" x14ac:dyDescent="0.2">
      <c r="A89" s="2" t="s">
        <v>54</v>
      </c>
      <c r="B89" s="2">
        <v>62</v>
      </c>
      <c r="C89" s="24">
        <v>8028</v>
      </c>
      <c r="E89" s="6">
        <v>10150</v>
      </c>
      <c r="F89" s="6"/>
      <c r="G89" s="24">
        <v>11970</v>
      </c>
      <c r="H89" s="53" t="s">
        <v>87</v>
      </c>
      <c r="I89" s="24">
        <v>11970</v>
      </c>
      <c r="J89" s="24"/>
      <c r="K89" s="24"/>
      <c r="L89" s="24"/>
    </row>
    <row r="90" spans="1:12" ht="26" customHeight="1" x14ac:dyDescent="0.2">
      <c r="A90" s="2" t="s">
        <v>55</v>
      </c>
      <c r="B90" s="2">
        <v>63</v>
      </c>
      <c r="C90" s="36">
        <v>28505</v>
      </c>
      <c r="E90" s="6">
        <v>39450</v>
      </c>
      <c r="F90" s="6"/>
      <c r="G90" s="36">
        <v>40795</v>
      </c>
      <c r="H90" s="53" t="s">
        <v>87</v>
      </c>
      <c r="I90" s="36">
        <v>40795</v>
      </c>
      <c r="J90" s="24"/>
      <c r="K90" s="36"/>
      <c r="L90" s="24"/>
    </row>
    <row r="91" spans="1:12" ht="26" customHeight="1" x14ac:dyDescent="0.2">
      <c r="A91" s="4" t="s">
        <v>27</v>
      </c>
      <c r="B91" s="4"/>
      <c r="C91" s="23">
        <f>SUM(C87:C90)</f>
        <v>36533</v>
      </c>
      <c r="D91" s="4"/>
      <c r="E91" s="7">
        <f>SUM(E87:E90)</f>
        <v>54050</v>
      </c>
      <c r="F91" s="17"/>
      <c r="G91" s="23">
        <f>SUM(G87:G90)</f>
        <v>53690</v>
      </c>
      <c r="H91" s="37"/>
      <c r="I91" s="23">
        <f>SUM(I87:I90)</f>
        <v>53690</v>
      </c>
      <c r="J91" s="37"/>
      <c r="K91" s="23">
        <v>0</v>
      </c>
      <c r="L91" s="37"/>
    </row>
    <row r="92" spans="1:12" ht="26" customHeight="1" x14ac:dyDescent="0.2">
      <c r="A92" s="4"/>
      <c r="B92" s="4"/>
      <c r="C92" s="24"/>
      <c r="D92" s="4"/>
      <c r="G92" s="24"/>
      <c r="H92" s="24"/>
      <c r="I92" s="24"/>
      <c r="J92" s="24"/>
      <c r="K92" s="24"/>
      <c r="L92" s="24"/>
    </row>
    <row r="93" spans="1:12" ht="26" customHeight="1" x14ac:dyDescent="0.2">
      <c r="A93" s="4" t="s">
        <v>56</v>
      </c>
      <c r="B93" s="4"/>
      <c r="C93" s="24"/>
      <c r="D93" s="4"/>
      <c r="G93" s="24"/>
      <c r="H93" s="24"/>
      <c r="I93" s="24"/>
      <c r="J93" s="24"/>
      <c r="K93" s="24"/>
      <c r="L93" s="24"/>
    </row>
    <row r="94" spans="1:12" ht="26" customHeight="1" x14ac:dyDescent="0.2">
      <c r="A94" s="2" t="s">
        <v>57</v>
      </c>
      <c r="C94" s="24"/>
      <c r="E94" s="24">
        <v>1000</v>
      </c>
      <c r="G94" s="24">
        <v>0</v>
      </c>
      <c r="H94" s="24"/>
      <c r="I94" s="24">
        <v>0</v>
      </c>
      <c r="J94" s="24"/>
      <c r="K94" s="24"/>
      <c r="L94" s="24"/>
    </row>
    <row r="95" spans="1:12" ht="26" customHeight="1" x14ac:dyDescent="0.2">
      <c r="A95" s="2" t="s">
        <v>58</v>
      </c>
      <c r="B95" s="50" t="s">
        <v>83</v>
      </c>
      <c r="C95" s="36">
        <v>500</v>
      </c>
      <c r="E95" s="6">
        <v>1000</v>
      </c>
      <c r="F95" s="6"/>
      <c r="G95" s="36">
        <v>1000</v>
      </c>
      <c r="H95" s="24"/>
      <c r="I95" s="36">
        <v>1000</v>
      </c>
      <c r="J95" s="24"/>
      <c r="K95" s="36"/>
      <c r="L95" s="24"/>
    </row>
    <row r="96" spans="1:12" ht="26" customHeight="1" x14ac:dyDescent="0.2">
      <c r="A96" s="4" t="s">
        <v>27</v>
      </c>
      <c r="B96" s="4"/>
      <c r="C96" s="23">
        <f>SUM(C94:C95)</f>
        <v>500</v>
      </c>
      <c r="D96" s="4"/>
      <c r="E96" s="7">
        <f>SUM(E94:E95)</f>
        <v>2000</v>
      </c>
      <c r="F96" s="17"/>
      <c r="G96" s="23">
        <f>SUM(G94:G95)</f>
        <v>1000</v>
      </c>
      <c r="H96" s="37"/>
      <c r="I96" s="23">
        <f>SUM(I94:I95)</f>
        <v>1000</v>
      </c>
      <c r="J96" s="37"/>
      <c r="K96" s="23">
        <v>0</v>
      </c>
      <c r="L96" s="37"/>
    </row>
    <row r="97" spans="1:12" ht="26" customHeight="1" x14ac:dyDescent="0.2">
      <c r="A97" s="4"/>
      <c r="B97" s="4"/>
      <c r="C97" s="24"/>
      <c r="D97" s="4"/>
      <c r="G97" s="24"/>
      <c r="H97" s="24"/>
      <c r="I97" s="24"/>
      <c r="J97" s="24"/>
      <c r="K97" s="24"/>
      <c r="L97" s="24"/>
    </row>
    <row r="98" spans="1:12" ht="26" customHeight="1" x14ac:dyDescent="0.2">
      <c r="A98" s="4" t="s">
        <v>59</v>
      </c>
      <c r="B98" s="4"/>
      <c r="C98" s="25">
        <f>C42+C61+C75+C84+C91+C96</f>
        <v>263735</v>
      </c>
      <c r="D98" s="4"/>
      <c r="E98" s="25">
        <f>E42+E61+E75+E84+E91+E96</f>
        <v>469355</v>
      </c>
      <c r="F98" s="17"/>
      <c r="G98" s="25">
        <f>G42+G61+G75+G84+G91+G96</f>
        <v>399202</v>
      </c>
      <c r="H98" s="24"/>
      <c r="I98" s="25">
        <f>I42+I61+I75+I84+I91+I96</f>
        <v>252635</v>
      </c>
      <c r="J98" s="24"/>
      <c r="K98" s="25">
        <f>K42+K61+K75+K84+K91+K96</f>
        <v>146567</v>
      </c>
      <c r="L98" s="24"/>
    </row>
    <row r="99" spans="1:12" ht="26" customHeight="1" x14ac:dyDescent="0.2">
      <c r="C99" s="24"/>
      <c r="E99" s="13"/>
      <c r="G99" s="24"/>
      <c r="H99" s="24"/>
      <c r="I99" s="24"/>
      <c r="J99" s="24"/>
      <c r="K99" s="24"/>
      <c r="L99" s="24"/>
    </row>
    <row r="100" spans="1:12" ht="26" customHeight="1" x14ac:dyDescent="0.2">
      <c r="A100" s="4" t="s">
        <v>99</v>
      </c>
      <c r="B100" s="4"/>
      <c r="C100" s="26">
        <f>+C32-C98</f>
        <v>-26844</v>
      </c>
      <c r="D100" s="4"/>
      <c r="E100" s="26">
        <f>+E32-E98</f>
        <v>-45955</v>
      </c>
      <c r="F100" s="18"/>
      <c r="G100" s="26">
        <f>+G32-G98</f>
        <v>-42535</v>
      </c>
      <c r="H100" s="24"/>
      <c r="I100" s="26">
        <f>+I32-I98</f>
        <v>-42535</v>
      </c>
      <c r="J100" s="24"/>
      <c r="K100" s="36">
        <v>0</v>
      </c>
      <c r="L100" s="24"/>
    </row>
    <row r="101" spans="1:12" ht="26" customHeight="1" x14ac:dyDescent="0.2">
      <c r="A101" s="4"/>
      <c r="B101" s="4"/>
      <c r="C101" s="24"/>
      <c r="D101" s="4"/>
      <c r="G101" s="24"/>
      <c r="H101" s="24"/>
      <c r="I101" s="24"/>
      <c r="J101" s="24"/>
      <c r="K101" s="24"/>
      <c r="L101" s="24"/>
    </row>
    <row r="102" spans="1:12" ht="26" customHeight="1" x14ac:dyDescent="0.2">
      <c r="A102" s="28" t="s">
        <v>69</v>
      </c>
      <c r="B102" s="28"/>
      <c r="C102" s="24"/>
      <c r="D102" s="28"/>
      <c r="E102" s="13"/>
      <c r="F102" s="13"/>
      <c r="G102" s="34"/>
      <c r="H102" s="34"/>
      <c r="I102" s="34"/>
      <c r="J102" s="24"/>
      <c r="K102" s="24"/>
      <c r="L102" s="24"/>
    </row>
    <row r="103" spans="1:12" ht="26" customHeight="1" x14ac:dyDescent="0.2">
      <c r="A103" s="31" t="s">
        <v>15</v>
      </c>
      <c r="B103" s="13"/>
      <c r="C103" s="24">
        <v>1060</v>
      </c>
      <c r="D103" s="13"/>
      <c r="E103" s="16">
        <v>1500</v>
      </c>
      <c r="F103" s="16"/>
      <c r="G103" s="34">
        <v>1500</v>
      </c>
      <c r="H103" s="34"/>
      <c r="I103" s="34"/>
      <c r="J103" s="24"/>
      <c r="K103" s="24"/>
      <c r="L103" s="24"/>
    </row>
    <row r="104" spans="1:12" ht="26" customHeight="1" x14ac:dyDescent="0.2">
      <c r="A104" s="31" t="s">
        <v>16</v>
      </c>
      <c r="B104" s="13"/>
      <c r="C104" s="36">
        <v>4000</v>
      </c>
      <c r="D104" s="13"/>
      <c r="E104" s="32">
        <v>3000</v>
      </c>
      <c r="F104" s="16"/>
      <c r="G104" s="36">
        <v>3000</v>
      </c>
      <c r="H104" s="34"/>
      <c r="I104" s="34"/>
      <c r="J104" s="24"/>
      <c r="K104" s="24"/>
      <c r="L104" s="24"/>
    </row>
    <row r="105" spans="1:12" ht="26" customHeight="1" x14ac:dyDescent="0.2">
      <c r="A105" s="33" t="s">
        <v>2</v>
      </c>
      <c r="B105" s="13"/>
      <c r="C105" s="23">
        <f>SUM(C103:C104)</f>
        <v>5060</v>
      </c>
      <c r="D105" s="13"/>
      <c r="E105" s="39">
        <f>SUM(E103:E104)</f>
        <v>4500</v>
      </c>
      <c r="F105" s="40"/>
      <c r="G105" s="23">
        <f>SUM(G103:G104)</f>
        <v>4500</v>
      </c>
      <c r="H105" s="43"/>
      <c r="I105" s="43"/>
      <c r="J105" s="37"/>
      <c r="K105" s="37"/>
      <c r="L105" s="37"/>
    </row>
    <row r="106" spans="1:12" ht="26" customHeight="1" x14ac:dyDescent="0.2">
      <c r="A106" s="13"/>
      <c r="B106" s="13"/>
      <c r="C106" s="24"/>
      <c r="D106" s="13"/>
      <c r="E106" s="16"/>
      <c r="F106" s="16"/>
      <c r="G106" s="34"/>
      <c r="H106" s="34"/>
      <c r="I106" s="34"/>
      <c r="J106" s="24"/>
      <c r="K106" s="24"/>
      <c r="L106" s="24"/>
    </row>
    <row r="107" spans="1:12" ht="25" customHeight="1" x14ac:dyDescent="0.2">
      <c r="A107" s="13"/>
      <c r="B107" s="13"/>
      <c r="C107" s="24"/>
      <c r="D107" s="13"/>
      <c r="E107" s="16"/>
      <c r="F107" s="16"/>
      <c r="G107" s="34"/>
      <c r="H107" s="34"/>
      <c r="I107" s="34"/>
      <c r="J107" s="24"/>
      <c r="K107" s="24"/>
      <c r="L107" s="24"/>
    </row>
    <row r="108" spans="1:12" ht="26" customHeight="1" thickBot="1" x14ac:dyDescent="0.25">
      <c r="A108" s="33" t="s">
        <v>100</v>
      </c>
      <c r="B108" s="13"/>
      <c r="C108" s="47">
        <f>+C100+C105</f>
        <v>-21784</v>
      </c>
      <c r="D108" s="13"/>
      <c r="E108" s="55">
        <f>+E100+E105</f>
        <v>-41455</v>
      </c>
      <c r="F108" s="16"/>
      <c r="G108" s="55">
        <f>+G100+G105</f>
        <v>-38035</v>
      </c>
      <c r="H108" s="34"/>
      <c r="I108" s="34"/>
      <c r="J108" s="24"/>
      <c r="K108" s="24"/>
      <c r="L108" s="24"/>
    </row>
    <row r="109" spans="1:12" ht="26" customHeight="1" thickTop="1" x14ac:dyDescent="0.2">
      <c r="A109" s="29"/>
      <c r="B109" s="13"/>
      <c r="D109" s="13"/>
      <c r="E109" s="16"/>
      <c r="F109" s="16"/>
      <c r="G109" s="13"/>
      <c r="H109" s="13"/>
      <c r="I109" s="13"/>
    </row>
    <row r="110" spans="1:12" ht="26" customHeight="1" x14ac:dyDescent="0.2">
      <c r="A110" s="46" t="s">
        <v>77</v>
      </c>
      <c r="B110" s="28"/>
      <c r="C110" s="36">
        <v>-20834</v>
      </c>
      <c r="D110" s="28"/>
      <c r="E110" s="17"/>
      <c r="F110" s="17"/>
      <c r="G110" s="13"/>
      <c r="H110" s="13"/>
      <c r="I110" s="13"/>
    </row>
    <row r="111" spans="1:12" ht="26" customHeight="1" x14ac:dyDescent="0.2">
      <c r="A111" s="28"/>
      <c r="B111" s="28"/>
      <c r="D111" s="28"/>
      <c r="E111" s="13"/>
      <c r="F111" s="13"/>
      <c r="G111" s="13"/>
      <c r="H111" s="13"/>
      <c r="I111" s="13"/>
    </row>
    <row r="112" spans="1:12" ht="26" customHeight="1" thickBot="1" x14ac:dyDescent="0.25">
      <c r="A112" s="28" t="s">
        <v>101</v>
      </c>
      <c r="B112" s="28"/>
      <c r="C112" s="48">
        <f>SUM(C108:C111)</f>
        <v>-42618</v>
      </c>
      <c r="D112" s="28"/>
      <c r="E112" s="18"/>
      <c r="F112" s="18"/>
      <c r="G112" s="13"/>
      <c r="H112" s="13"/>
      <c r="I112" s="13"/>
    </row>
    <row r="113" spans="1:9" ht="26" customHeight="1" thickTop="1" x14ac:dyDescent="0.2">
      <c r="A113" s="28"/>
      <c r="B113" s="28"/>
      <c r="C113" s="60"/>
      <c r="D113" s="28"/>
      <c r="E113" s="18"/>
      <c r="F113" s="18"/>
      <c r="G113" s="13"/>
      <c r="H113" s="13"/>
      <c r="I113" s="13"/>
    </row>
    <row r="114" spans="1:9" ht="26" customHeight="1" x14ac:dyDescent="0.2">
      <c r="A114" s="28"/>
      <c r="B114" s="28"/>
      <c r="C114" s="60"/>
      <c r="D114" s="28"/>
      <c r="E114" s="18"/>
      <c r="F114" s="18"/>
      <c r="G114" s="13"/>
      <c r="H114" s="13"/>
      <c r="I114" s="13"/>
    </row>
    <row r="115" spans="1:9" ht="26" customHeight="1" x14ac:dyDescent="0.2">
      <c r="A115" s="28" t="s">
        <v>93</v>
      </c>
      <c r="B115" s="28"/>
      <c r="C115" s="60"/>
      <c r="D115" s="28"/>
      <c r="E115" s="18"/>
      <c r="F115" s="18"/>
      <c r="G115" s="13"/>
      <c r="H115" s="13"/>
      <c r="I115" s="13"/>
    </row>
    <row r="116" spans="1:9" ht="26" customHeight="1" x14ac:dyDescent="0.2">
      <c r="A116" s="46" t="s">
        <v>94</v>
      </c>
      <c r="B116" s="28"/>
      <c r="C116" s="60"/>
      <c r="D116" s="28"/>
      <c r="E116" s="18"/>
      <c r="F116" s="18"/>
      <c r="G116" s="34"/>
      <c r="H116" s="13"/>
      <c r="I116" s="13"/>
    </row>
    <row r="117" spans="1:9" ht="26" customHeight="1" x14ac:dyDescent="0.2">
      <c r="A117" s="46" t="s">
        <v>32</v>
      </c>
      <c r="B117" s="28"/>
      <c r="C117" s="65">
        <v>7500</v>
      </c>
      <c r="D117" s="28"/>
      <c r="E117" s="18"/>
      <c r="F117" s="18"/>
      <c r="G117" s="34"/>
      <c r="H117" s="13"/>
      <c r="I117" s="13"/>
    </row>
    <row r="118" spans="1:9" ht="26" customHeight="1" x14ac:dyDescent="0.2">
      <c r="A118" s="46" t="s">
        <v>48</v>
      </c>
      <c r="B118" s="28"/>
      <c r="C118" s="65">
        <v>8000</v>
      </c>
      <c r="D118" s="28"/>
      <c r="E118" s="18"/>
      <c r="F118" s="18"/>
      <c r="G118" s="34"/>
      <c r="H118" s="13"/>
      <c r="I118" s="13"/>
    </row>
    <row r="119" spans="1:9" ht="26" customHeight="1" x14ac:dyDescent="0.2">
      <c r="A119" s="46" t="s">
        <v>106</v>
      </c>
      <c r="B119" s="28"/>
      <c r="C119" s="66">
        <v>7500</v>
      </c>
      <c r="D119" s="28"/>
      <c r="E119" s="18"/>
      <c r="F119" s="18"/>
      <c r="G119" s="34"/>
      <c r="H119" s="13"/>
      <c r="I119" s="13"/>
    </row>
    <row r="120" spans="1:9" ht="26" customHeight="1" x14ac:dyDescent="0.2">
      <c r="A120" s="46" t="s">
        <v>112</v>
      </c>
      <c r="B120" s="28"/>
      <c r="C120" s="65">
        <f>SUM(C117:C119)</f>
        <v>23000</v>
      </c>
      <c r="D120" s="28"/>
      <c r="E120" s="18"/>
      <c r="F120" s="18"/>
      <c r="G120" s="34"/>
      <c r="H120" s="13"/>
      <c r="I120" s="13"/>
    </row>
    <row r="121" spans="1:9" ht="26" customHeight="1" x14ac:dyDescent="0.2">
      <c r="A121" s="46" t="s">
        <v>110</v>
      </c>
      <c r="B121" s="28"/>
      <c r="C121" s="66">
        <v>5000</v>
      </c>
      <c r="D121" s="28"/>
      <c r="E121" s="18"/>
      <c r="F121" s="18"/>
      <c r="G121" s="34"/>
      <c r="H121" s="13"/>
      <c r="I121" s="13"/>
    </row>
    <row r="122" spans="1:9" ht="26" customHeight="1" thickBot="1" x14ac:dyDescent="0.25">
      <c r="A122" s="46"/>
      <c r="B122" s="28"/>
      <c r="C122" s="67">
        <f>SUM(C120:C121)</f>
        <v>28000</v>
      </c>
      <c r="D122" s="28"/>
      <c r="E122" s="18"/>
      <c r="F122" s="18"/>
      <c r="G122" s="34"/>
      <c r="H122" s="13"/>
      <c r="I122" s="13"/>
    </row>
    <row r="123" spans="1:9" ht="26" customHeight="1" thickTop="1" x14ac:dyDescent="0.2">
      <c r="A123" s="28"/>
      <c r="B123" s="28"/>
      <c r="C123" s="65"/>
      <c r="D123" s="28"/>
      <c r="E123" s="18"/>
      <c r="F123" s="18"/>
      <c r="G123" s="34"/>
      <c r="H123" s="13"/>
      <c r="I123" s="13"/>
    </row>
    <row r="124" spans="1:9" ht="26" customHeight="1" x14ac:dyDescent="0.2">
      <c r="A124" s="46" t="s">
        <v>111</v>
      </c>
      <c r="B124" s="28"/>
      <c r="C124" s="65"/>
      <c r="D124" s="28"/>
      <c r="E124" s="18"/>
      <c r="F124" s="18"/>
      <c r="G124" s="34">
        <v>28000</v>
      </c>
      <c r="H124" s="13"/>
      <c r="I124" s="13"/>
    </row>
    <row r="125" spans="1:9" ht="26" customHeight="1" x14ac:dyDescent="0.2">
      <c r="A125" s="46" t="s">
        <v>108</v>
      </c>
      <c r="B125" s="28"/>
      <c r="C125" s="65"/>
      <c r="D125" s="28"/>
      <c r="E125" s="18"/>
      <c r="F125" s="18"/>
      <c r="G125" s="34">
        <v>30250</v>
      </c>
      <c r="H125" s="13"/>
      <c r="I125" s="13"/>
    </row>
    <row r="126" spans="1:9" ht="26" customHeight="1" x14ac:dyDescent="0.2">
      <c r="A126" s="46" t="s">
        <v>109</v>
      </c>
      <c r="B126" s="28"/>
      <c r="C126" s="65"/>
      <c r="D126" s="28"/>
      <c r="E126" s="18"/>
      <c r="F126" s="18"/>
      <c r="G126" s="36">
        <v>15950</v>
      </c>
      <c r="H126" s="13"/>
      <c r="I126" s="13"/>
    </row>
    <row r="127" spans="1:9" ht="26" customHeight="1" thickBot="1" x14ac:dyDescent="0.25">
      <c r="A127" s="46"/>
      <c r="B127" s="28"/>
      <c r="C127" s="65"/>
      <c r="D127" s="28"/>
      <c r="E127" s="18"/>
      <c r="F127" s="18"/>
      <c r="G127" s="63">
        <f>SUM(G124:G126)</f>
        <v>74200</v>
      </c>
      <c r="H127" s="13"/>
      <c r="I127" s="13"/>
    </row>
    <row r="128" spans="1:9" ht="26" customHeight="1" thickTop="1" x14ac:dyDescent="0.2">
      <c r="A128" s="28"/>
      <c r="B128" s="28"/>
      <c r="C128" s="65"/>
      <c r="D128" s="28"/>
      <c r="E128" s="18"/>
      <c r="F128" s="18"/>
      <c r="G128" s="34"/>
      <c r="H128" s="13"/>
      <c r="I128" s="13"/>
    </row>
    <row r="129" spans="1:9" ht="26" customHeight="1" x14ac:dyDescent="0.2">
      <c r="A129" s="28"/>
      <c r="B129" s="28"/>
      <c r="C129" s="65"/>
      <c r="D129" s="28"/>
      <c r="E129" s="18"/>
      <c r="F129" s="18"/>
      <c r="G129" s="34"/>
      <c r="H129" s="13"/>
      <c r="I129" s="13"/>
    </row>
    <row r="130" spans="1:9" ht="27" customHeight="1" x14ac:dyDescent="0.2">
      <c r="A130" s="28" t="s">
        <v>95</v>
      </c>
      <c r="B130" s="28"/>
      <c r="C130" s="65"/>
      <c r="D130" s="28"/>
      <c r="E130" s="18"/>
      <c r="F130" s="18"/>
      <c r="G130" s="34"/>
      <c r="H130" s="13"/>
      <c r="I130" s="13"/>
    </row>
    <row r="131" spans="1:9" ht="26" customHeight="1" x14ac:dyDescent="0.2">
      <c r="A131" s="46" t="s">
        <v>32</v>
      </c>
      <c r="B131" s="28"/>
      <c r="C131" s="68" t="s">
        <v>107</v>
      </c>
      <c r="D131" s="28"/>
      <c r="E131" s="18"/>
      <c r="F131" s="18"/>
      <c r="G131" s="34">
        <v>9000</v>
      </c>
      <c r="H131" s="13"/>
      <c r="I131" s="13"/>
    </row>
    <row r="132" spans="1:9" ht="26" customHeight="1" x14ac:dyDescent="0.2">
      <c r="A132" s="46" t="s">
        <v>96</v>
      </c>
      <c r="B132" s="28"/>
      <c r="C132" s="68" t="s">
        <v>107</v>
      </c>
      <c r="D132" s="28"/>
      <c r="E132" s="18"/>
      <c r="F132" s="18"/>
      <c r="G132" s="34">
        <v>6000</v>
      </c>
      <c r="H132" s="13"/>
      <c r="I132" s="13"/>
    </row>
    <row r="133" spans="1:9" ht="26" customHeight="1" x14ac:dyDescent="0.2">
      <c r="A133" s="46" t="s">
        <v>48</v>
      </c>
      <c r="B133" s="28"/>
      <c r="C133" s="68" t="s">
        <v>107</v>
      </c>
      <c r="D133" s="28"/>
      <c r="E133" s="18"/>
      <c r="F133" s="18"/>
      <c r="G133" s="34">
        <v>8000</v>
      </c>
      <c r="H133" s="13"/>
      <c r="I133" s="13"/>
    </row>
    <row r="134" spans="1:9" ht="26" customHeight="1" x14ac:dyDescent="0.2">
      <c r="A134" s="46" t="s">
        <v>97</v>
      </c>
      <c r="B134" s="28"/>
      <c r="C134" s="68" t="s">
        <v>107</v>
      </c>
      <c r="D134" s="28"/>
      <c r="E134" s="18"/>
      <c r="F134" s="18"/>
      <c r="G134" s="34">
        <v>3000</v>
      </c>
      <c r="H134" s="13"/>
      <c r="I134" s="13"/>
    </row>
    <row r="135" spans="1:9" ht="26" customHeight="1" x14ac:dyDescent="0.2">
      <c r="A135" s="46" t="s">
        <v>98</v>
      </c>
      <c r="B135" s="28"/>
      <c r="C135" s="68" t="s">
        <v>107</v>
      </c>
      <c r="D135" s="28"/>
      <c r="E135" s="18"/>
      <c r="F135" s="18"/>
      <c r="G135" s="34">
        <v>30000</v>
      </c>
      <c r="H135" s="13"/>
      <c r="I135" s="13"/>
    </row>
    <row r="136" spans="1:9" ht="26" customHeight="1" x14ac:dyDescent="0.2">
      <c r="A136" s="46" t="s">
        <v>105</v>
      </c>
      <c r="B136" s="28"/>
      <c r="C136" s="68" t="s">
        <v>107</v>
      </c>
      <c r="D136" s="28"/>
      <c r="E136" s="18"/>
      <c r="F136" s="18"/>
      <c r="G136" s="34">
        <v>10000</v>
      </c>
      <c r="H136" s="13"/>
      <c r="I136" s="13"/>
    </row>
    <row r="137" spans="1:9" ht="26" customHeight="1" x14ac:dyDescent="0.2">
      <c r="A137" s="46" t="s">
        <v>104</v>
      </c>
      <c r="B137" s="28"/>
      <c r="C137" s="68" t="s">
        <v>107</v>
      </c>
      <c r="D137" s="28"/>
      <c r="E137" s="18"/>
      <c r="F137" s="18"/>
      <c r="G137" s="34">
        <v>8200</v>
      </c>
      <c r="H137" s="13"/>
      <c r="I137" s="13"/>
    </row>
    <row r="138" spans="1:9" ht="26" customHeight="1" thickBot="1" x14ac:dyDescent="0.25">
      <c r="A138" s="28"/>
      <c r="B138" s="28"/>
      <c r="C138" s="60"/>
      <c r="D138" s="28"/>
      <c r="E138" s="18"/>
      <c r="F138" s="18"/>
      <c r="G138" s="63">
        <f>SUM(G131:G137)</f>
        <v>74200</v>
      </c>
      <c r="H138" s="13"/>
      <c r="I138" s="13"/>
    </row>
    <row r="139" spans="1:9" ht="26" customHeight="1" thickTop="1" x14ac:dyDescent="0.2">
      <c r="A139" s="28"/>
      <c r="B139" s="28"/>
      <c r="C139" s="60"/>
      <c r="D139" s="28"/>
      <c r="E139" s="18"/>
      <c r="F139" s="18"/>
      <c r="G139" s="34"/>
      <c r="H139" s="13"/>
      <c r="I139" s="13"/>
    </row>
    <row r="140" spans="1:9" ht="26" customHeight="1" x14ac:dyDescent="0.2">
      <c r="A140" s="28"/>
      <c r="B140" s="28"/>
      <c r="C140" s="60"/>
      <c r="D140" s="28"/>
      <c r="E140" s="18"/>
      <c r="F140" s="18"/>
      <c r="G140" s="34"/>
      <c r="H140" s="13"/>
      <c r="I140" s="13"/>
    </row>
    <row r="141" spans="1:9" ht="26" customHeight="1" x14ac:dyDescent="0.2">
      <c r="A141" s="28"/>
      <c r="B141" s="28"/>
      <c r="C141" s="60"/>
      <c r="D141" s="28"/>
      <c r="E141" s="18"/>
      <c r="F141" s="18"/>
      <c r="G141" s="34"/>
      <c r="H141" s="13"/>
      <c r="I141" s="13"/>
    </row>
    <row r="142" spans="1:9" ht="26" customHeight="1" x14ac:dyDescent="0.2">
      <c r="A142" s="28"/>
      <c r="B142" s="28"/>
      <c r="C142" s="60"/>
      <c r="D142" s="28"/>
      <c r="E142" s="18"/>
      <c r="F142" s="18"/>
      <c r="G142" s="34"/>
      <c r="H142" s="13"/>
      <c r="I142" s="13"/>
    </row>
    <row r="143" spans="1:9" ht="26" customHeight="1" x14ac:dyDescent="0.2">
      <c r="A143" s="28"/>
      <c r="B143" s="28"/>
      <c r="C143" s="60"/>
      <c r="D143" s="28"/>
      <c r="E143" s="18"/>
      <c r="F143" s="18"/>
      <c r="G143" s="34"/>
      <c r="H143" s="13"/>
      <c r="I143" s="13"/>
    </row>
    <row r="144" spans="1:9" ht="26" customHeight="1" x14ac:dyDescent="0.2">
      <c r="A144" s="28"/>
      <c r="B144" s="28"/>
      <c r="C144" s="60"/>
      <c r="D144" s="28"/>
      <c r="E144" s="18"/>
      <c r="F144" s="18"/>
      <c r="G144" s="34"/>
      <c r="H144" s="13"/>
      <c r="I144" s="13"/>
    </row>
    <row r="145" spans="1:9" ht="26" customHeight="1" x14ac:dyDescent="0.2">
      <c r="A145" s="28"/>
      <c r="B145" s="28"/>
      <c r="C145" s="60"/>
      <c r="D145" s="28"/>
      <c r="E145" s="18"/>
      <c r="F145" s="18"/>
      <c r="G145" s="34"/>
      <c r="H145" s="13"/>
      <c r="I145" s="13"/>
    </row>
    <row r="146" spans="1:9" ht="26" customHeight="1" x14ac:dyDescent="0.2">
      <c r="A146" s="28"/>
      <c r="B146" s="28"/>
      <c r="C146" s="60"/>
      <c r="D146" s="28"/>
      <c r="E146" s="18"/>
      <c r="F146" s="18"/>
      <c r="G146" s="34"/>
      <c r="H146" s="13"/>
      <c r="I146" s="13"/>
    </row>
    <row r="147" spans="1:9" ht="26" customHeight="1" x14ac:dyDescent="0.2">
      <c r="A147" s="28"/>
      <c r="B147" s="28"/>
      <c r="C147" s="60"/>
      <c r="D147" s="28"/>
      <c r="E147" s="18"/>
      <c r="F147" s="18"/>
      <c r="G147" s="34"/>
      <c r="H147" s="13"/>
      <c r="I147" s="13"/>
    </row>
    <row r="148" spans="1:9" ht="26" customHeight="1" x14ac:dyDescent="0.2">
      <c r="A148" s="28"/>
      <c r="B148" s="28"/>
      <c r="C148" s="60"/>
      <c r="D148" s="28"/>
      <c r="E148" s="18"/>
      <c r="F148" s="18"/>
      <c r="G148" s="34"/>
      <c r="H148" s="13"/>
      <c r="I148" s="13"/>
    </row>
    <row r="149" spans="1:9" ht="26" customHeight="1" x14ac:dyDescent="0.2">
      <c r="A149" s="28"/>
      <c r="B149" s="28"/>
      <c r="C149" s="60"/>
      <c r="D149" s="28"/>
      <c r="E149" s="18"/>
      <c r="F149" s="18"/>
      <c r="G149" s="34"/>
      <c r="H149" s="13"/>
      <c r="I149" s="13"/>
    </row>
    <row r="150" spans="1:9" ht="26" customHeight="1" x14ac:dyDescent="0.2">
      <c r="A150" s="28"/>
      <c r="B150" s="28"/>
      <c r="C150" s="60"/>
      <c r="D150" s="28"/>
      <c r="E150" s="18"/>
      <c r="F150" s="18"/>
      <c r="G150" s="34"/>
      <c r="H150" s="13"/>
      <c r="I150" s="13"/>
    </row>
    <row r="151" spans="1:9" ht="26" customHeight="1" x14ac:dyDescent="0.2">
      <c r="A151" s="28"/>
      <c r="B151" s="28"/>
      <c r="C151" s="60"/>
      <c r="D151" s="28"/>
      <c r="E151" s="18"/>
      <c r="F151" s="18"/>
      <c r="G151" s="34"/>
      <c r="H151" s="13"/>
      <c r="I151" s="13"/>
    </row>
    <row r="152" spans="1:9" ht="26" customHeight="1" x14ac:dyDescent="0.2">
      <c r="A152" s="28"/>
      <c r="B152" s="28"/>
      <c r="C152" s="60"/>
      <c r="D152" s="28"/>
      <c r="E152" s="18"/>
      <c r="F152" s="18"/>
      <c r="G152" s="34"/>
      <c r="H152" s="13"/>
      <c r="I152" s="13"/>
    </row>
    <row r="153" spans="1:9" ht="26" customHeight="1" x14ac:dyDescent="0.2">
      <c r="A153" s="28"/>
      <c r="B153" s="28"/>
      <c r="C153" s="60"/>
      <c r="D153" s="28"/>
      <c r="E153" s="18"/>
      <c r="F153" s="18"/>
      <c r="G153" s="34"/>
      <c r="H153" s="13"/>
      <c r="I153" s="13"/>
    </row>
    <row r="154" spans="1:9" ht="26" customHeight="1" x14ac:dyDescent="0.2">
      <c r="A154" s="28"/>
      <c r="B154" s="28"/>
      <c r="C154" s="60"/>
      <c r="D154" s="28"/>
      <c r="E154" s="18"/>
      <c r="F154" s="18"/>
      <c r="G154" s="34"/>
      <c r="H154" s="13"/>
      <c r="I154" s="13"/>
    </row>
    <row r="155" spans="1:9" ht="26" customHeight="1" x14ac:dyDescent="0.2">
      <c r="A155" s="28"/>
      <c r="B155" s="28"/>
      <c r="C155" s="60"/>
      <c r="D155" s="28"/>
      <c r="E155" s="18"/>
      <c r="F155" s="18"/>
      <c r="G155" s="34"/>
      <c r="H155" s="13"/>
      <c r="I155" s="13"/>
    </row>
    <row r="156" spans="1:9" ht="26" customHeight="1" x14ac:dyDescent="0.2">
      <c r="A156" s="28"/>
      <c r="B156" s="28"/>
      <c r="C156" s="60"/>
      <c r="D156" s="28"/>
      <c r="E156" s="18"/>
      <c r="F156" s="18"/>
      <c r="G156" s="13"/>
      <c r="H156" s="13"/>
      <c r="I156" s="13"/>
    </row>
    <row r="157" spans="1:9" ht="26" customHeight="1" x14ac:dyDescent="0.2">
      <c r="A157" s="28"/>
      <c r="B157" s="28"/>
      <c r="C157" s="60"/>
      <c r="D157" s="28"/>
      <c r="E157" s="18"/>
      <c r="F157" s="18"/>
      <c r="G157" s="13"/>
      <c r="H157" s="13"/>
      <c r="I157" s="13"/>
    </row>
    <row r="158" spans="1:9" ht="26" customHeight="1" x14ac:dyDescent="0.2">
      <c r="A158" s="28"/>
      <c r="B158" s="28"/>
      <c r="C158" s="60"/>
      <c r="D158" s="28"/>
      <c r="E158" s="18"/>
      <c r="F158" s="18"/>
      <c r="G158" s="13"/>
      <c r="H158" s="13"/>
      <c r="I158" s="13"/>
    </row>
    <row r="159" spans="1:9" ht="26" customHeight="1" x14ac:dyDescent="0.2">
      <c r="A159" s="28"/>
      <c r="B159" s="28"/>
      <c r="D159" s="28"/>
      <c r="E159" s="13"/>
      <c r="F159" s="13"/>
      <c r="G159" s="13"/>
      <c r="H159" s="13"/>
      <c r="I159" s="13"/>
    </row>
    <row r="160" spans="1:9" ht="14" customHeight="1" x14ac:dyDescent="0.2">
      <c r="A160" s="30"/>
      <c r="B160" s="30"/>
      <c r="D160" s="30"/>
      <c r="E160" s="13"/>
      <c r="F160" s="13"/>
      <c r="G160" s="13"/>
      <c r="H160" s="13"/>
      <c r="I160" s="13"/>
    </row>
    <row r="161" spans="1:9" ht="14" customHeight="1" x14ac:dyDescent="0.2">
      <c r="A161" s="30"/>
      <c r="B161" s="30"/>
      <c r="D161" s="30"/>
      <c r="E161" s="13"/>
      <c r="F161" s="13"/>
      <c r="G161" s="13"/>
      <c r="H161" s="13"/>
      <c r="I161" s="13"/>
    </row>
    <row r="162" spans="1:9" ht="14" customHeight="1" x14ac:dyDescent="0.2">
      <c r="A162" s="30"/>
      <c r="B162" s="30"/>
      <c r="D162" s="30"/>
      <c r="E162" s="13"/>
      <c r="F162" s="13"/>
      <c r="G162" s="13"/>
      <c r="H162" s="13"/>
      <c r="I162" s="13"/>
    </row>
    <row r="163" spans="1:9" ht="14" customHeight="1" x14ac:dyDescent="0.2">
      <c r="A163" s="30"/>
      <c r="B163" s="30"/>
      <c r="D163" s="30"/>
      <c r="E163" s="13"/>
      <c r="F163" s="13"/>
      <c r="G163" s="13"/>
      <c r="H163" s="13"/>
      <c r="I163" s="13"/>
    </row>
    <row r="164" spans="1:9" ht="14" customHeight="1" x14ac:dyDescent="0.2">
      <c r="A164" s="30"/>
      <c r="B164" s="30"/>
      <c r="D164" s="30"/>
      <c r="E164" s="13"/>
      <c r="F164" s="13"/>
      <c r="G164" s="13"/>
      <c r="H164" s="13"/>
      <c r="I164" s="13"/>
    </row>
    <row r="165" spans="1:9" ht="14" customHeight="1" x14ac:dyDescent="0.2">
      <c r="A165" s="30"/>
      <c r="B165" s="30"/>
      <c r="D165" s="30"/>
      <c r="E165" s="13"/>
      <c r="F165" s="13"/>
      <c r="G165" s="13"/>
      <c r="H165" s="13"/>
      <c r="I165" s="13"/>
    </row>
    <row r="166" spans="1:9" ht="14" customHeight="1" x14ac:dyDescent="0.2">
      <c r="A166" s="30"/>
      <c r="B166" s="30"/>
      <c r="D166" s="30"/>
      <c r="E166" s="13"/>
      <c r="F166" s="13"/>
      <c r="G166" s="13"/>
      <c r="H166" s="13"/>
      <c r="I166" s="13"/>
    </row>
    <row r="167" spans="1:9" ht="14" customHeight="1" x14ac:dyDescent="0.2">
      <c r="A167" s="30"/>
      <c r="B167" s="30"/>
      <c r="D167" s="30"/>
      <c r="E167" s="13"/>
      <c r="F167" s="13"/>
      <c r="G167" s="13"/>
      <c r="H167" s="13"/>
      <c r="I167" s="13"/>
    </row>
    <row r="168" spans="1:9" ht="14" customHeight="1" x14ac:dyDescent="0.2">
      <c r="A168" s="30"/>
      <c r="B168" s="30"/>
      <c r="D168" s="30"/>
      <c r="E168" s="13"/>
      <c r="F168" s="13"/>
      <c r="G168" s="13"/>
      <c r="H168" s="13"/>
      <c r="I168" s="13"/>
    </row>
    <row r="169" spans="1:9" ht="14" customHeight="1" x14ac:dyDescent="0.2">
      <c r="A169" s="30"/>
      <c r="B169" s="30"/>
      <c r="D169" s="30"/>
      <c r="E169" s="13"/>
      <c r="F169" s="13"/>
      <c r="G169" s="13"/>
      <c r="H169" s="13"/>
      <c r="I169" s="13"/>
    </row>
    <row r="170" spans="1:9" ht="14" customHeight="1" x14ac:dyDescent="0.2">
      <c r="A170" s="30"/>
      <c r="B170" s="30"/>
      <c r="D170" s="30"/>
      <c r="E170" s="13"/>
      <c r="F170" s="13"/>
      <c r="G170" s="13"/>
      <c r="H170" s="13"/>
      <c r="I170" s="13"/>
    </row>
    <row r="171" spans="1:9" ht="14" customHeight="1" x14ac:dyDescent="0.2">
      <c r="A171" s="30"/>
      <c r="B171" s="30"/>
      <c r="D171" s="30"/>
      <c r="E171" s="13"/>
      <c r="F171" s="13"/>
      <c r="G171" s="13"/>
      <c r="H171" s="13"/>
      <c r="I171" s="13"/>
    </row>
    <row r="172" spans="1:9" ht="14" customHeight="1" x14ac:dyDescent="0.2">
      <c r="A172" s="30"/>
      <c r="B172" s="30"/>
      <c r="D172" s="30"/>
      <c r="E172" s="13"/>
      <c r="F172" s="13"/>
      <c r="G172" s="13"/>
      <c r="H172" s="13"/>
      <c r="I172" s="13"/>
    </row>
    <row r="173" spans="1:9" ht="14" customHeight="1" x14ac:dyDescent="0.2">
      <c r="A173" s="30"/>
      <c r="B173" s="30"/>
      <c r="D173" s="30"/>
      <c r="E173" s="13"/>
      <c r="F173" s="13"/>
      <c r="G173" s="13"/>
      <c r="H173" s="13"/>
      <c r="I173" s="13"/>
    </row>
    <row r="174" spans="1:9" ht="14" customHeight="1" x14ac:dyDescent="0.2">
      <c r="A174" s="13"/>
      <c r="B174" s="13"/>
      <c r="D174" s="13"/>
      <c r="E174" s="13"/>
      <c r="F174" s="13"/>
      <c r="G174" s="13"/>
      <c r="H174" s="13"/>
      <c r="I174" s="13"/>
    </row>
    <row r="175" spans="1:9" ht="14" customHeight="1" x14ac:dyDescent="0.2">
      <c r="A175" s="13"/>
      <c r="B175" s="13"/>
      <c r="D175" s="13"/>
      <c r="E175" s="13"/>
      <c r="F175" s="13"/>
      <c r="G175" s="13"/>
      <c r="H175" s="13"/>
      <c r="I175" s="13"/>
    </row>
    <row r="176" spans="1:9" ht="14" customHeight="1" x14ac:dyDescent="0.2">
      <c r="A176" s="13"/>
      <c r="B176" s="13"/>
      <c r="D176" s="13"/>
      <c r="E176" s="13"/>
      <c r="F176" s="13"/>
      <c r="G176" s="13"/>
      <c r="H176" s="13"/>
      <c r="I176" s="13"/>
    </row>
    <row r="177" spans="1:9" ht="14" customHeight="1" x14ac:dyDescent="0.2">
      <c r="A177" s="13"/>
      <c r="B177" s="13"/>
      <c r="D177" s="13"/>
      <c r="E177" s="13"/>
      <c r="F177" s="13"/>
      <c r="G177" s="13"/>
      <c r="H177" s="13"/>
      <c r="I177" s="13"/>
    </row>
    <row r="178" spans="1:9" ht="14" customHeight="1" x14ac:dyDescent="0.2">
      <c r="A178" s="13"/>
      <c r="B178" s="13"/>
      <c r="D178" s="13"/>
      <c r="E178" s="13"/>
      <c r="F178" s="13"/>
      <c r="G178" s="13"/>
      <c r="H178" s="13"/>
      <c r="I178" s="13"/>
    </row>
    <row r="179" spans="1:9" ht="14" customHeight="1" x14ac:dyDescent="0.2">
      <c r="A179" s="13"/>
      <c r="B179" s="13"/>
      <c r="D179" s="13"/>
      <c r="E179" s="13"/>
      <c r="F179" s="13"/>
      <c r="G179" s="13"/>
      <c r="H179" s="13"/>
      <c r="I179" s="13"/>
    </row>
    <row r="180" spans="1:9" ht="14" customHeight="1" x14ac:dyDescent="0.2"/>
    <row r="181" spans="1:9" ht="14" customHeight="1" x14ac:dyDescent="0.2"/>
    <row r="182" spans="1:9" ht="14" customHeight="1" x14ac:dyDescent="0.2"/>
    <row r="183" spans="1:9" ht="14" customHeight="1" x14ac:dyDescent="0.2"/>
    <row r="184" spans="1:9" ht="14" customHeight="1" x14ac:dyDescent="0.2"/>
    <row r="185" spans="1:9" ht="14" customHeight="1" x14ac:dyDescent="0.2"/>
    <row r="186" spans="1:9" ht="14" customHeight="1" x14ac:dyDescent="0.2"/>
    <row r="187" spans="1:9" ht="14" customHeight="1" x14ac:dyDescent="0.2"/>
    <row r="188" spans="1:9" ht="14" customHeight="1" x14ac:dyDescent="0.2"/>
    <row r="189" spans="1:9" ht="14" customHeight="1" x14ac:dyDescent="0.2"/>
    <row r="190" spans="1:9" ht="14" customHeight="1" x14ac:dyDescent="0.2"/>
    <row r="191" spans="1:9" ht="14" customHeight="1" x14ac:dyDescent="0.2"/>
    <row r="192" spans="1:9" ht="14" customHeight="1" x14ac:dyDescent="0.2"/>
    <row r="193" ht="14" customHeight="1" x14ac:dyDescent="0.2"/>
    <row r="194" ht="14" customHeight="1" x14ac:dyDescent="0.2"/>
    <row r="195" ht="14" customHeight="1" x14ac:dyDescent="0.2"/>
    <row r="196" ht="14" customHeight="1" x14ac:dyDescent="0.2"/>
    <row r="197" ht="14" customHeight="1" x14ac:dyDescent="0.2"/>
    <row r="198" ht="14" customHeight="1" x14ac:dyDescent="0.2"/>
    <row r="199" ht="14" customHeight="1" x14ac:dyDescent="0.2"/>
    <row r="200" ht="14" customHeight="1" x14ac:dyDescent="0.2"/>
    <row r="201" ht="14" customHeight="1" x14ac:dyDescent="0.2"/>
    <row r="202" ht="14" customHeight="1" x14ac:dyDescent="0.2"/>
    <row r="203" ht="14" customHeight="1" x14ac:dyDescent="0.2"/>
    <row r="204" ht="14" customHeight="1" x14ac:dyDescent="0.2"/>
    <row r="205" ht="14" customHeight="1" x14ac:dyDescent="0.2"/>
    <row r="206" ht="14" customHeight="1" x14ac:dyDescent="0.2"/>
    <row r="207" ht="14" customHeight="1" x14ac:dyDescent="0.2"/>
    <row r="208" ht="14" customHeight="1" x14ac:dyDescent="0.2"/>
    <row r="209" ht="14" customHeight="1" x14ac:dyDescent="0.2"/>
    <row r="210" ht="14" customHeight="1" x14ac:dyDescent="0.2"/>
    <row r="211" ht="14" customHeight="1" x14ac:dyDescent="0.2"/>
    <row r="212" ht="14" customHeight="1" x14ac:dyDescent="0.2"/>
    <row r="213" ht="14" customHeight="1" x14ac:dyDescent="0.2"/>
    <row r="214" ht="14" customHeight="1" x14ac:dyDescent="0.2"/>
    <row r="215" ht="14" customHeight="1" x14ac:dyDescent="0.2"/>
    <row r="216" ht="14" customHeight="1" x14ac:dyDescent="0.2"/>
    <row r="217" ht="14" customHeight="1" x14ac:dyDescent="0.2"/>
    <row r="218" ht="14" customHeight="1" x14ac:dyDescent="0.2"/>
    <row r="219" ht="14" customHeight="1" x14ac:dyDescent="0.2"/>
    <row r="220" ht="14" customHeight="1" x14ac:dyDescent="0.2"/>
    <row r="221" ht="14" customHeight="1" x14ac:dyDescent="0.2"/>
    <row r="222" ht="14" customHeight="1" x14ac:dyDescent="0.2"/>
    <row r="223" ht="14" customHeight="1" x14ac:dyDescent="0.2"/>
    <row r="224" ht="14" customHeight="1" x14ac:dyDescent="0.2"/>
    <row r="225" ht="14" customHeight="1" x14ac:dyDescent="0.2"/>
    <row r="226" ht="14" customHeight="1" x14ac:dyDescent="0.2"/>
    <row r="227" ht="14" customHeight="1" x14ac:dyDescent="0.2"/>
    <row r="228" ht="14" customHeight="1" x14ac:dyDescent="0.2"/>
    <row r="229" ht="14" customHeight="1" x14ac:dyDescent="0.2"/>
    <row r="230" ht="14" customHeight="1" x14ac:dyDescent="0.2"/>
    <row r="231" ht="14" customHeight="1" x14ac:dyDescent="0.2"/>
    <row r="232" ht="14" customHeight="1" x14ac:dyDescent="0.2"/>
    <row r="233" ht="14" customHeight="1" x14ac:dyDescent="0.2"/>
    <row r="234" ht="14" customHeight="1" x14ac:dyDescent="0.2"/>
    <row r="235" ht="14" customHeight="1" x14ac:dyDescent="0.2"/>
    <row r="236" ht="14" customHeight="1" x14ac:dyDescent="0.2"/>
    <row r="237" ht="14" customHeight="1" x14ac:dyDescent="0.2"/>
    <row r="238" ht="14" customHeight="1" x14ac:dyDescent="0.2"/>
    <row r="239" ht="14" customHeight="1" x14ac:dyDescent="0.2"/>
    <row r="240" ht="14" customHeight="1" x14ac:dyDescent="0.2"/>
    <row r="241" ht="14" customHeight="1" x14ac:dyDescent="0.2"/>
    <row r="242" ht="14" customHeight="1" x14ac:dyDescent="0.2"/>
    <row r="243" ht="14" customHeight="1" x14ac:dyDescent="0.2"/>
    <row r="244" ht="14" customHeight="1" x14ac:dyDescent="0.2"/>
    <row r="245" ht="14" customHeight="1" x14ac:dyDescent="0.2"/>
    <row r="246" ht="14" customHeight="1" x14ac:dyDescent="0.2"/>
    <row r="247" ht="14" customHeight="1" x14ac:dyDescent="0.2"/>
    <row r="248" ht="14" customHeight="1" x14ac:dyDescent="0.2"/>
    <row r="249" ht="14" customHeight="1" x14ac:dyDescent="0.2"/>
    <row r="250" ht="14" customHeight="1" x14ac:dyDescent="0.2"/>
    <row r="251" ht="14" customHeight="1" x14ac:dyDescent="0.2"/>
    <row r="252" ht="14" customHeight="1" x14ac:dyDescent="0.2"/>
    <row r="253" ht="14" customHeight="1" x14ac:dyDescent="0.2"/>
    <row r="254" ht="14" customHeight="1" x14ac:dyDescent="0.2"/>
    <row r="255" ht="14" customHeight="1" x14ac:dyDescent="0.2"/>
    <row r="256" ht="14" customHeight="1" x14ac:dyDescent="0.2"/>
    <row r="257" ht="14" customHeight="1" x14ac:dyDescent="0.2"/>
    <row r="258" ht="14" customHeight="1" x14ac:dyDescent="0.2"/>
    <row r="259" ht="14" customHeight="1" x14ac:dyDescent="0.2"/>
    <row r="260" ht="14" customHeight="1" x14ac:dyDescent="0.2"/>
    <row r="261" ht="14" customHeight="1" x14ac:dyDescent="0.2"/>
    <row r="262" ht="14" customHeight="1" x14ac:dyDescent="0.2"/>
    <row r="263" ht="14" customHeight="1" x14ac:dyDescent="0.2"/>
    <row r="264" ht="14" customHeight="1" x14ac:dyDescent="0.2"/>
    <row r="265" ht="14" customHeight="1" x14ac:dyDescent="0.2"/>
    <row r="266" ht="14" customHeight="1" x14ac:dyDescent="0.2"/>
    <row r="267" ht="14" customHeight="1" x14ac:dyDescent="0.2"/>
    <row r="268" ht="14" customHeight="1" x14ac:dyDescent="0.2"/>
    <row r="269" ht="14" customHeight="1" x14ac:dyDescent="0.2"/>
    <row r="270" ht="14" customHeight="1" x14ac:dyDescent="0.2"/>
    <row r="271" ht="14" customHeight="1" x14ac:dyDescent="0.2"/>
    <row r="272" ht="14" customHeight="1" x14ac:dyDescent="0.2"/>
    <row r="273" ht="14" customHeight="1" x14ac:dyDescent="0.2"/>
    <row r="274" ht="14" customHeight="1" x14ac:dyDescent="0.2"/>
    <row r="275" ht="14" customHeight="1" x14ac:dyDescent="0.2"/>
    <row r="276" ht="14" customHeight="1" x14ac:dyDescent="0.2"/>
    <row r="277" ht="14" customHeight="1" x14ac:dyDescent="0.2"/>
    <row r="278" ht="14" customHeight="1" x14ac:dyDescent="0.2"/>
    <row r="279" ht="14" customHeight="1" x14ac:dyDescent="0.2"/>
    <row r="280" ht="14" customHeight="1" x14ac:dyDescent="0.2"/>
    <row r="281" ht="14" customHeight="1" x14ac:dyDescent="0.2"/>
    <row r="282" ht="14" customHeight="1" x14ac:dyDescent="0.2"/>
    <row r="283" ht="14" customHeight="1" x14ac:dyDescent="0.2"/>
    <row r="284" ht="14" customHeight="1" x14ac:dyDescent="0.2"/>
    <row r="285" ht="14" customHeight="1" x14ac:dyDescent="0.2"/>
    <row r="286" ht="14" customHeight="1" x14ac:dyDescent="0.2"/>
    <row r="287" ht="14" customHeight="1" x14ac:dyDescent="0.2"/>
    <row r="288" ht="14" customHeight="1" x14ac:dyDescent="0.2"/>
    <row r="289" ht="14" customHeight="1" x14ac:dyDescent="0.2"/>
    <row r="290" ht="14" customHeight="1" x14ac:dyDescent="0.2"/>
    <row r="291" ht="14" customHeight="1" x14ac:dyDescent="0.2"/>
    <row r="292" ht="14" customHeight="1" x14ac:dyDescent="0.2"/>
    <row r="293" ht="14" customHeight="1" x14ac:dyDescent="0.2"/>
    <row r="294" ht="14" customHeight="1" x14ac:dyDescent="0.2"/>
    <row r="295" ht="14" customHeight="1" x14ac:dyDescent="0.2"/>
    <row r="296" ht="14" customHeight="1" x14ac:dyDescent="0.2"/>
    <row r="297" ht="14" customHeight="1" x14ac:dyDescent="0.2"/>
    <row r="298" ht="14" customHeight="1" x14ac:dyDescent="0.2"/>
    <row r="299" ht="14" customHeight="1" x14ac:dyDescent="0.2"/>
    <row r="300" ht="14" customHeight="1" x14ac:dyDescent="0.2"/>
    <row r="301" ht="14" customHeight="1" x14ac:dyDescent="0.2"/>
    <row r="302" ht="14" customHeight="1" x14ac:dyDescent="0.2"/>
    <row r="303" ht="14" customHeight="1" x14ac:dyDescent="0.2"/>
    <row r="304" ht="14" customHeight="1" x14ac:dyDescent="0.2"/>
    <row r="305" ht="14" customHeight="1" x14ac:dyDescent="0.2"/>
    <row r="306" ht="14" customHeight="1" x14ac:dyDescent="0.2"/>
    <row r="307" ht="14" customHeight="1" x14ac:dyDescent="0.2"/>
    <row r="308" ht="14" customHeight="1" x14ac:dyDescent="0.2"/>
    <row r="309" ht="14" customHeight="1" x14ac:dyDescent="0.2"/>
    <row r="310" ht="14" customHeight="1" x14ac:dyDescent="0.2"/>
    <row r="311" ht="14" customHeight="1" x14ac:dyDescent="0.2"/>
    <row r="312" ht="14" customHeight="1" x14ac:dyDescent="0.2"/>
    <row r="313" ht="14" customHeight="1" x14ac:dyDescent="0.2"/>
    <row r="314" ht="14" customHeight="1" x14ac:dyDescent="0.2"/>
    <row r="315" ht="14" customHeight="1" x14ac:dyDescent="0.2"/>
    <row r="316" ht="14" customHeight="1" x14ac:dyDescent="0.2"/>
    <row r="317" ht="14" customHeight="1" x14ac:dyDescent="0.2"/>
    <row r="318" ht="14" customHeight="1" x14ac:dyDescent="0.2"/>
    <row r="319" ht="14" customHeight="1" x14ac:dyDescent="0.2"/>
    <row r="320" ht="14" customHeight="1" x14ac:dyDescent="0.2"/>
    <row r="321" ht="14" customHeight="1" x14ac:dyDescent="0.2"/>
    <row r="322" ht="14" customHeight="1" x14ac:dyDescent="0.2"/>
    <row r="323" ht="14" customHeight="1" x14ac:dyDescent="0.2"/>
    <row r="324" ht="14" customHeight="1" x14ac:dyDescent="0.2"/>
    <row r="325" ht="14" customHeight="1" x14ac:dyDescent="0.2"/>
    <row r="326" ht="14" customHeight="1" x14ac:dyDescent="0.2"/>
    <row r="327" ht="14" customHeight="1" x14ac:dyDescent="0.2"/>
    <row r="328" ht="14" customHeight="1" x14ac:dyDescent="0.2"/>
    <row r="329" ht="14" customHeight="1" x14ac:dyDescent="0.2"/>
    <row r="330" ht="14" customHeight="1" x14ac:dyDescent="0.2"/>
    <row r="331" ht="14" customHeight="1" x14ac:dyDescent="0.2"/>
  </sheetData>
  <pageMargins left="0.7" right="0.7" top="0.75" bottom="0.75" header="0.3" footer="0.3"/>
  <pageSetup scale="64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Conway</dc:creator>
  <cp:lastModifiedBy>Microsoft Office User</cp:lastModifiedBy>
  <cp:lastPrinted>2022-07-19T17:44:01Z</cp:lastPrinted>
  <dcterms:created xsi:type="dcterms:W3CDTF">2021-09-01T19:10:46Z</dcterms:created>
  <dcterms:modified xsi:type="dcterms:W3CDTF">2022-07-21T17:49:31Z</dcterms:modified>
</cp:coreProperties>
</file>